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defaultThemeVersion="124226"/>
  <mc:AlternateContent xmlns:mc="http://schemas.openxmlformats.org/markup-compatibility/2006">
    <mc:Choice Requires="x15">
      <x15ac:absPath xmlns:x15ac="http://schemas.microsoft.com/office/spreadsheetml/2010/11/ac" url="U:\"/>
    </mc:Choice>
  </mc:AlternateContent>
  <xr:revisionPtr revIDLastSave="0" documentId="8_{C0739F9C-9F1B-4DE8-B653-7316128264DC}" xr6:coauthVersionLast="46" xr6:coauthVersionMax="46" xr10:uidLastSave="{00000000-0000-0000-0000-000000000000}"/>
  <bookViews>
    <workbookView xWindow="21540" yWindow="2055" windowWidth="24990" windowHeight="15435" tabRatio="864" xr2:uid="{00000000-000D-0000-FFFF-FFFF00000000}"/>
  </bookViews>
  <sheets>
    <sheet name="Cover Page" sheetId="17" r:id="rId1"/>
    <sheet name="Table of Contents" sheetId="19" r:id="rId2"/>
    <sheet name="VP6000" sheetId="27" r:id="rId3"/>
    <sheet name="VP5000" sheetId="26" r:id="rId4"/>
    <sheet name="VP900" sheetId="3" r:id="rId5"/>
    <sheet name="VM7000" sheetId="32" r:id="rId6"/>
    <sheet name="VM6000" sheetId="30" r:id="rId7"/>
    <sheet name="VM5000" sheetId="31" r:id="rId8"/>
    <sheet name="Viking Accessories" sheetId="60" r:id="rId9"/>
    <sheet name="EVRS" sheetId="57" r:id="rId10"/>
    <sheet name="ATLAS 1200" sheetId="79" r:id="rId11"/>
    <sheet name="ATLAS 4500" sheetId="78" r:id="rId12"/>
    <sheet name="ATLAS" sheetId="77" r:id="rId13"/>
    <sheet name="NX - 5200 - 5300" sheetId="63" r:id="rId14"/>
    <sheet name="NX - 5400" sheetId="64" r:id="rId15"/>
    <sheet name="NX - 5200S - 5300S" sheetId="65" r:id="rId16"/>
    <sheet name="NX - 3200 - 3300" sheetId="66" r:id="rId17"/>
    <sheet name="NX - 3400" sheetId="67" r:id="rId18"/>
    <sheet name="NX - 3220 - 3320" sheetId="68" r:id="rId19"/>
    <sheet name="NX - 3420" sheetId="69" r:id="rId20"/>
    <sheet name="NX - 5700 - 5800 - 5900" sheetId="70" r:id="rId21"/>
    <sheet name="NX - 5700H - 5800H" sheetId="71" r:id="rId22"/>
    <sheet name="NX - 5600H" sheetId="72" r:id="rId23"/>
    <sheet name="NX - 5000 Mobile Accessories" sheetId="73" r:id="rId24"/>
    <sheet name="NX - 5700S - 5800S" sheetId="74" r:id="rId25"/>
    <sheet name="NX - 3720HG - 3820 HG" sheetId="75" r:id="rId26"/>
    <sheet name="NX - 3920G - 3921G" sheetId="76" r:id="rId27"/>
    <sheet name="KPT-300LMC" sheetId="61" r:id="rId28"/>
    <sheet name="KPG-180AP" sheetId="62" r:id="rId29"/>
    <sheet name="Low Power" sheetId="82" r:id="rId30"/>
    <sheet name="NXR-5700" sheetId="91" r:id="rId31"/>
    <sheet name="NXR-5800" sheetId="90" r:id="rId32"/>
    <sheet name="NXR-5900" sheetId="89" r:id="rId33"/>
    <sheet name="NXR-5901" sheetId="88" r:id="rId34"/>
    <sheet name="NXR-710" sheetId="87" r:id="rId35"/>
    <sheet name="NXR-810" sheetId="86" r:id="rId36"/>
    <sheet name="NXR-900" sheetId="85" r:id="rId37"/>
    <sheet name="NXR-901" sheetId="84" r:id="rId38"/>
    <sheet name="TKR-D710" sheetId="95" r:id="rId39"/>
    <sheet name="TKR-D710 LP PKG" sheetId="94" r:id="rId40"/>
    <sheet name="TKR-D810" sheetId="93" r:id="rId41"/>
    <sheet name="TKR-D810 LP PKG" sheetId="92" r:id="rId42"/>
    <sheet name="TKB-6900" sheetId="83" r:id="rId43"/>
    <sheet name="KAS-20" sheetId="97" r:id="rId44"/>
    <sheet name="KAS-10" sheetId="96" r:id="rId45"/>
    <sheet name="KPG-150AP" sheetId="100" r:id="rId46"/>
    <sheet name="KPG-180AP OTAP" sheetId="99" r:id="rId47"/>
    <sheet name="KTI-4" sheetId="98" r:id="rId48"/>
    <sheet name="NEXEDGE Simulcast" sheetId="101" r:id="rId49"/>
    <sheet name="NEXEDGE Gen2" sheetId="103" r:id="rId50"/>
    <sheet name="NEXEDGE Gen1 Bridge" sheetId="102" r:id="rId51"/>
    <sheet name="NEXEDGE MAX" sheetId="105" r:id="rId52"/>
    <sheet name="Addtl LicensingTraining NEXEDGE" sheetId="104" r:id="rId53"/>
    <sheet name="KA160 KA450 KA500" sheetId="107" r:id="rId54"/>
    <sheet name="Addtl Services" sheetId="80" r:id="rId55"/>
    <sheet name="Addtl Warranty Options" sheetId="81" r:id="rId56"/>
    <sheet name="Discounting" sheetId="59" state="hidden" r:id="rId57"/>
  </sheets>
  <definedNames>
    <definedName name="_xlnm._FilterDatabase" localSheetId="7" hidden="1">'VM5000'!$A$7:$D$64</definedName>
    <definedName name="_xlnm._FilterDatabase" localSheetId="6" hidden="1">'VM6000'!$A$8:$D$63</definedName>
    <definedName name="_xlnm._FilterDatabase" localSheetId="5" hidden="1">'VM7000'!$A$7:$D$82</definedName>
    <definedName name="_xlnm._FilterDatabase" localSheetId="3" hidden="1">'VP5000'!$A$7:$D$100</definedName>
    <definedName name="_xlnm._FilterDatabase" localSheetId="2" hidden="1">'VP6000'!$A$7:$D$109</definedName>
    <definedName name="_xlnm._FilterDatabase" localSheetId="4" hidden="1">'VP900'!$A$33:$D$82</definedName>
    <definedName name="_xlnm.Print_Area" localSheetId="9">EVRS!$A$1:$D$32</definedName>
    <definedName name="_xlnm.Print_Area" localSheetId="7">'VM5000'!$A$1:$D$66</definedName>
    <definedName name="_xlnm.Print_Area" localSheetId="6">'VM6000'!$A$1:$D$65</definedName>
    <definedName name="_xlnm.Print_Area" localSheetId="5">'VM7000'!$A$1:$D$84</definedName>
    <definedName name="_xlnm.Print_Area" localSheetId="3">'VP5000'!$A$1:$D$102</definedName>
    <definedName name="_xlnm.Print_Area" localSheetId="2">'VP6000'!$A$1:$D$110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38" i="91" l="1"/>
  <c r="C137" i="91"/>
  <c r="D141" i="77"/>
  <c r="D140" i="77"/>
  <c r="D139" i="77"/>
  <c r="D138" i="77"/>
  <c r="D137" i="77"/>
  <c r="D198" i="77"/>
  <c r="D197" i="77"/>
  <c r="D196" i="77"/>
  <c r="D195" i="77"/>
  <c r="D194" i="77"/>
  <c r="D193" i="77"/>
  <c r="D192" i="77"/>
  <c r="D191" i="77"/>
  <c r="D190" i="77"/>
  <c r="D189" i="77"/>
  <c r="D188" i="77"/>
  <c r="D187" i="77"/>
  <c r="D186" i="77"/>
  <c r="D185" i="77"/>
  <c r="D184" i="77"/>
  <c r="D183" i="77"/>
  <c r="D182" i="77"/>
  <c r="D181" i="77"/>
  <c r="D180" i="77"/>
  <c r="D179" i="77"/>
  <c r="D178" i="77"/>
  <c r="D177" i="77"/>
  <c r="D176" i="77"/>
  <c r="D175" i="77"/>
  <c r="D174" i="77"/>
  <c r="D172" i="77"/>
  <c r="D171" i="77"/>
  <c r="D170" i="77"/>
  <c r="D169" i="77"/>
  <c r="D168" i="77"/>
  <c r="D167" i="77"/>
  <c r="D166" i="77"/>
  <c r="D165" i="77"/>
  <c r="D164" i="77"/>
  <c r="D163" i="77"/>
  <c r="D162" i="77"/>
  <c r="D161" i="77"/>
  <c r="D160" i="77"/>
  <c r="D159" i="77"/>
  <c r="D158" i="77"/>
  <c r="D157" i="77"/>
  <c r="D142" i="77"/>
  <c r="D143" i="77"/>
  <c r="D144" i="77"/>
  <c r="D145" i="77"/>
  <c r="D146" i="77"/>
  <c r="D156" i="77"/>
  <c r="D155" i="77"/>
  <c r="D154" i="77"/>
  <c r="D153" i="77"/>
  <c r="D152" i="77"/>
  <c r="D151" i="77"/>
  <c r="D150" i="77"/>
  <c r="D149" i="77"/>
  <c r="D148" i="77"/>
  <c r="D147" i="77"/>
  <c r="D136" i="77"/>
  <c r="D135" i="77"/>
  <c r="D134" i="77"/>
  <c r="D133" i="77"/>
  <c r="D132" i="77"/>
  <c r="D131" i="77"/>
  <c r="D130" i="77"/>
  <c r="D129" i="77"/>
  <c r="D128" i="77"/>
  <c r="D127" i="77"/>
  <c r="D126" i="77"/>
  <c r="D125" i="77"/>
  <c r="D124" i="77"/>
  <c r="D123" i="77"/>
  <c r="D122" i="77"/>
  <c r="D121" i="77"/>
  <c r="D120" i="77"/>
  <c r="D119" i="77"/>
  <c r="D118" i="77"/>
  <c r="D117" i="77"/>
  <c r="D116" i="77"/>
  <c r="D115" i="77"/>
  <c r="D114" i="77"/>
  <c r="D113" i="77"/>
  <c r="D112" i="77"/>
  <c r="D111" i="77"/>
  <c r="D110" i="77"/>
  <c r="D109" i="77"/>
  <c r="D108" i="77"/>
  <c r="D107" i="77"/>
  <c r="D106" i="77"/>
  <c r="D105" i="77"/>
  <c r="D104" i="77"/>
  <c r="D103" i="77"/>
  <c r="D102" i="77"/>
  <c r="D101" i="77"/>
  <c r="D100" i="77"/>
  <c r="D99" i="77"/>
  <c r="D98" i="77"/>
  <c r="D97" i="77"/>
  <c r="D96" i="77"/>
  <c r="D95" i="77"/>
  <c r="D94" i="77"/>
  <c r="D93" i="77"/>
  <c r="D92" i="77"/>
  <c r="D91" i="77"/>
  <c r="D90" i="77"/>
  <c r="D89" i="77"/>
  <c r="D88" i="77"/>
  <c r="D87" i="77"/>
  <c r="D86" i="77"/>
  <c r="D85" i="77"/>
  <c r="D84" i="77"/>
  <c r="D83" i="77"/>
  <c r="D82" i="77"/>
  <c r="D81" i="77"/>
  <c r="D80" i="77"/>
  <c r="D79" i="77"/>
  <c r="D78" i="77"/>
  <c r="D77" i="77"/>
  <c r="D76" i="77"/>
  <c r="D75" i="77"/>
  <c r="D74" i="77"/>
  <c r="D73" i="77"/>
  <c r="D72" i="77"/>
  <c r="D71" i="77"/>
  <c r="D70" i="77"/>
  <c r="D69" i="77"/>
  <c r="D68" i="77"/>
  <c r="D67" i="77"/>
  <c r="D66" i="77"/>
  <c r="D65" i="77"/>
  <c r="D64" i="77"/>
  <c r="D63" i="77"/>
  <c r="D62" i="77"/>
  <c r="D61" i="77"/>
  <c r="D60" i="77"/>
  <c r="D59" i="77"/>
  <c r="D58" i="77"/>
  <c r="D57" i="77"/>
  <c r="D56" i="77"/>
  <c r="D55" i="77"/>
  <c r="D54" i="77"/>
  <c r="D53" i="77"/>
  <c r="D52" i="77"/>
  <c r="D51" i="77"/>
  <c r="D50" i="77"/>
  <c r="D49" i="77"/>
  <c r="D48" i="77"/>
  <c r="D47" i="77"/>
  <c r="D46" i="77"/>
  <c r="D45" i="77"/>
  <c r="D44" i="77"/>
  <c r="D43" i="77"/>
  <c r="D42" i="77"/>
  <c r="D41" i="77"/>
  <c r="D40" i="77"/>
  <c r="C95" i="107"/>
  <c r="C94" i="107"/>
  <c r="C93" i="107"/>
  <c r="C92" i="107"/>
  <c r="C91" i="107"/>
  <c r="C90" i="107"/>
  <c r="C89" i="107"/>
  <c r="C86" i="107"/>
  <c r="C85" i="107"/>
  <c r="C84" i="107"/>
  <c r="C83" i="107"/>
  <c r="C82" i="107"/>
  <c r="C81" i="107"/>
  <c r="C80" i="107"/>
  <c r="C79" i="107"/>
  <c r="C78" i="107"/>
  <c r="C77" i="107"/>
  <c r="C76" i="107"/>
  <c r="C74" i="107"/>
  <c r="C73" i="107"/>
  <c r="C72" i="107"/>
  <c r="C71" i="107"/>
  <c r="C70" i="107"/>
  <c r="C68" i="107"/>
  <c r="C67" i="107"/>
  <c r="C66" i="107"/>
  <c r="C65" i="107"/>
  <c r="C64" i="107"/>
  <c r="C63" i="107"/>
  <c r="C61" i="107"/>
  <c r="C60" i="107"/>
  <c r="C59" i="107"/>
  <c r="C57" i="107"/>
  <c r="C56" i="107"/>
  <c r="C55" i="107"/>
  <c r="C54" i="107"/>
  <c r="C53" i="107"/>
  <c r="C52" i="107"/>
  <c r="C51" i="107"/>
  <c r="C50" i="107"/>
  <c r="C49" i="107"/>
  <c r="C48" i="107"/>
  <c r="C47" i="107"/>
  <c r="C46" i="107"/>
  <c r="C45" i="107"/>
  <c r="C44" i="107"/>
  <c r="C43" i="107"/>
  <c r="C42" i="107"/>
  <c r="C41" i="107"/>
  <c r="C40" i="107"/>
  <c r="C37" i="107"/>
  <c r="C36" i="107"/>
  <c r="C35" i="107"/>
  <c r="C34" i="107"/>
  <c r="C33" i="107"/>
  <c r="C32" i="107"/>
  <c r="C29" i="107"/>
  <c r="C28" i="107"/>
  <c r="C27" i="107"/>
  <c r="C25" i="107"/>
  <c r="C24" i="107"/>
  <c r="C23" i="107"/>
  <c r="C22" i="107"/>
  <c r="C20" i="107"/>
  <c r="C19" i="107"/>
  <c r="C17" i="107"/>
  <c r="C14" i="107"/>
  <c r="C13" i="107"/>
  <c r="C11" i="107"/>
  <c r="C10" i="107"/>
  <c r="C9" i="107"/>
  <c r="C8" i="107"/>
  <c r="C32" i="104" l="1"/>
  <c r="C31" i="104"/>
  <c r="C29" i="104"/>
  <c r="C27" i="104"/>
  <c r="C26" i="104"/>
  <c r="C24" i="104"/>
  <c r="C22" i="104"/>
  <c r="C20" i="104"/>
  <c r="C172" i="105"/>
  <c r="C171" i="105"/>
  <c r="C170" i="105"/>
  <c r="C169" i="105"/>
  <c r="C168" i="105"/>
  <c r="C165" i="105"/>
  <c r="C164" i="105"/>
  <c r="C163" i="105"/>
  <c r="C162" i="105"/>
  <c r="C161" i="105"/>
  <c r="C160" i="105"/>
  <c r="C159" i="105"/>
  <c r="C158" i="105"/>
  <c r="C157" i="105"/>
  <c r="C155" i="105"/>
  <c r="C154" i="105"/>
  <c r="C153" i="105"/>
  <c r="C151" i="105"/>
  <c r="C150" i="105"/>
  <c r="C149" i="105"/>
  <c r="C148" i="105"/>
  <c r="C147" i="105"/>
  <c r="C146" i="105"/>
  <c r="C142" i="105"/>
  <c r="C139" i="105"/>
  <c r="C136" i="105"/>
  <c r="C135" i="105"/>
  <c r="C134" i="105"/>
  <c r="C130" i="105"/>
  <c r="C129" i="105"/>
  <c r="C128" i="105"/>
  <c r="C127" i="105"/>
  <c r="C126" i="105"/>
  <c r="C125" i="105"/>
  <c r="C124" i="105"/>
  <c r="C123" i="105"/>
  <c r="C122" i="105"/>
  <c r="C121" i="105"/>
  <c r="C120" i="105"/>
  <c r="C119" i="105"/>
  <c r="C117" i="105"/>
  <c r="C116" i="105"/>
  <c r="C115" i="105"/>
  <c r="C114" i="105"/>
  <c r="C113" i="105"/>
  <c r="C111" i="105"/>
  <c r="C110" i="105"/>
  <c r="C109" i="105"/>
  <c r="C107" i="105"/>
  <c r="C105" i="105"/>
  <c r="C103" i="105"/>
  <c r="C102" i="105"/>
  <c r="C101" i="105"/>
  <c r="C100" i="105"/>
  <c r="C99" i="105"/>
  <c r="C98" i="105"/>
  <c r="C97" i="105"/>
  <c r="C96" i="105"/>
  <c r="C95" i="105"/>
  <c r="C94" i="105"/>
  <c r="C93" i="105"/>
  <c r="C91" i="105"/>
  <c r="C90" i="105"/>
  <c r="C89" i="105"/>
  <c r="C88" i="105"/>
  <c r="C87" i="105"/>
  <c r="C86" i="105"/>
  <c r="C84" i="105"/>
  <c r="C83" i="105"/>
  <c r="C82" i="105"/>
  <c r="C80" i="105"/>
  <c r="C79" i="105"/>
  <c r="C78" i="105"/>
  <c r="C77" i="105"/>
  <c r="C76" i="105"/>
  <c r="C75" i="105"/>
  <c r="C73" i="105"/>
  <c r="C72" i="105"/>
  <c r="C71" i="105"/>
  <c r="C70" i="105"/>
  <c r="C69" i="105"/>
  <c r="C68" i="105"/>
  <c r="C67" i="105"/>
  <c r="C66" i="105"/>
  <c r="C65" i="105"/>
  <c r="C64" i="105"/>
  <c r="C63" i="105"/>
  <c r="C61" i="105"/>
  <c r="C60" i="105"/>
  <c r="C59" i="105"/>
  <c r="C58" i="105"/>
  <c r="C57" i="105"/>
  <c r="C55" i="105"/>
  <c r="C54" i="105"/>
  <c r="C52" i="105"/>
  <c r="C51" i="105"/>
  <c r="C50" i="105"/>
  <c r="C49" i="105"/>
  <c r="C48" i="105"/>
  <c r="C47" i="105"/>
  <c r="C46" i="105"/>
  <c r="C45" i="105"/>
  <c r="C44" i="105"/>
  <c r="C43" i="105"/>
  <c r="C41" i="105"/>
  <c r="C40" i="105"/>
  <c r="C39" i="105"/>
  <c r="C38" i="105"/>
  <c r="C36" i="105"/>
  <c r="C35" i="105"/>
  <c r="C34" i="105"/>
  <c r="C33" i="105"/>
  <c r="C32" i="105"/>
  <c r="C31" i="105"/>
  <c r="C29" i="105"/>
  <c r="C28" i="105"/>
  <c r="C27" i="105"/>
  <c r="C26" i="105"/>
  <c r="C25" i="105"/>
  <c r="C23" i="105"/>
  <c r="C22" i="105"/>
  <c r="C21" i="105"/>
  <c r="C20" i="105"/>
  <c r="C19" i="105"/>
  <c r="C18" i="105"/>
  <c r="C17" i="105"/>
  <c r="C15" i="105"/>
  <c r="C14" i="105"/>
  <c r="C13" i="105"/>
  <c r="C12" i="105"/>
  <c r="C11" i="105"/>
  <c r="C10" i="105"/>
  <c r="C9" i="105"/>
  <c r="C8" i="105"/>
  <c r="C7" i="105"/>
  <c r="C28" i="102"/>
  <c r="C27" i="102"/>
  <c r="C26" i="102"/>
  <c r="C25" i="102"/>
  <c r="C24" i="102"/>
  <c r="C23" i="102"/>
  <c r="C21" i="102"/>
  <c r="C20" i="102"/>
  <c r="C19" i="102"/>
  <c r="C18" i="102"/>
  <c r="C17" i="102"/>
  <c r="C16" i="102"/>
  <c r="C15" i="102"/>
  <c r="C14" i="102"/>
  <c r="C12" i="102"/>
  <c r="C11" i="102"/>
  <c r="C9" i="102"/>
  <c r="C8" i="102"/>
  <c r="C7" i="102"/>
  <c r="C41" i="103"/>
  <c r="C40" i="103"/>
  <c r="C19" i="103"/>
  <c r="C17" i="103"/>
  <c r="C16" i="103"/>
  <c r="C13" i="103"/>
  <c r="C12" i="103"/>
  <c r="C11" i="103"/>
  <c r="C10" i="103"/>
  <c r="C9" i="103"/>
  <c r="C48" i="101"/>
  <c r="C28" i="101"/>
  <c r="C26" i="101"/>
  <c r="C25" i="101"/>
  <c r="C24" i="101"/>
  <c r="C22" i="101"/>
  <c r="C9" i="98"/>
  <c r="C8" i="98"/>
  <c r="C7" i="98"/>
  <c r="C6" i="98"/>
  <c r="C34" i="99"/>
  <c r="C33" i="99"/>
  <c r="C32" i="99"/>
  <c r="C31" i="99"/>
  <c r="C30" i="99"/>
  <c r="C29" i="99"/>
  <c r="C27" i="99"/>
  <c r="C14" i="100"/>
  <c r="C13" i="100"/>
  <c r="C12" i="100"/>
  <c r="C11" i="100"/>
  <c r="C10" i="100"/>
  <c r="C7" i="100"/>
  <c r="C19" i="96"/>
  <c r="C18" i="96"/>
  <c r="C17" i="96"/>
  <c r="C16" i="96"/>
  <c r="C14" i="96"/>
  <c r="C13" i="96"/>
  <c r="C12" i="96"/>
  <c r="C11" i="96"/>
  <c r="C10" i="96"/>
  <c r="C8" i="96"/>
  <c r="C7" i="96"/>
  <c r="C49" i="97"/>
  <c r="C48" i="97"/>
  <c r="C46" i="97"/>
  <c r="C45" i="97"/>
  <c r="C44" i="97"/>
  <c r="C43" i="97"/>
  <c r="C41" i="97"/>
  <c r="C40" i="97"/>
  <c r="C39" i="97"/>
  <c r="C37" i="97"/>
  <c r="C36" i="97"/>
  <c r="C35" i="97"/>
  <c r="C16" i="97"/>
  <c r="C64" i="83"/>
  <c r="C63" i="83"/>
  <c r="C62" i="83"/>
  <c r="C61" i="83"/>
  <c r="C60" i="83"/>
  <c r="C59" i="83"/>
  <c r="C58" i="83"/>
  <c r="C57" i="83"/>
  <c r="C56" i="83"/>
  <c r="C55" i="83"/>
  <c r="C54" i="83"/>
  <c r="C53" i="83"/>
  <c r="C52" i="83"/>
  <c r="C51" i="83"/>
  <c r="C50" i="83"/>
  <c r="C49" i="83"/>
  <c r="C48" i="83"/>
  <c r="C47" i="83"/>
  <c r="C46" i="83"/>
  <c r="C45" i="83"/>
  <c r="C43" i="83"/>
  <c r="C42" i="83"/>
  <c r="C41" i="83"/>
  <c r="C40" i="83"/>
  <c r="C38" i="83"/>
  <c r="C37" i="83"/>
  <c r="C36" i="83"/>
  <c r="C34" i="83"/>
  <c r="C33" i="83"/>
  <c r="C31" i="83"/>
  <c r="C30" i="83"/>
  <c r="C29" i="83"/>
  <c r="C28" i="83"/>
  <c r="C27" i="83"/>
  <c r="C26" i="83"/>
  <c r="C24" i="83"/>
  <c r="C23" i="83"/>
  <c r="C22" i="83"/>
  <c r="C21" i="83"/>
  <c r="C19" i="83"/>
  <c r="C18" i="83"/>
  <c r="C17" i="83"/>
  <c r="C14" i="83"/>
  <c r="C13" i="83"/>
  <c r="C12" i="83"/>
  <c r="C10" i="83"/>
  <c r="C9" i="83"/>
  <c r="C8" i="83"/>
  <c r="C62" i="92"/>
  <c r="C61" i="92"/>
  <c r="C60" i="92"/>
  <c r="C59" i="92"/>
  <c r="C58" i="92"/>
  <c r="C57" i="92"/>
  <c r="C56" i="92"/>
  <c r="C55" i="92"/>
  <c r="C54" i="92"/>
  <c r="C53" i="92"/>
  <c r="C51" i="92"/>
  <c r="C49" i="92"/>
  <c r="C48" i="92"/>
  <c r="C47" i="92"/>
  <c r="C46" i="92"/>
  <c r="C43" i="92"/>
  <c r="C42" i="92"/>
  <c r="C41" i="92"/>
  <c r="C40" i="92"/>
  <c r="C39" i="92"/>
  <c r="C38" i="92"/>
  <c r="C37" i="92"/>
  <c r="C36" i="92"/>
  <c r="C34" i="92"/>
  <c r="C33" i="92"/>
  <c r="C32" i="92"/>
  <c r="C30" i="92"/>
  <c r="C29" i="92"/>
  <c r="C28" i="92"/>
  <c r="C27" i="92"/>
  <c r="C26" i="92"/>
  <c r="C25" i="92"/>
  <c r="C24" i="92"/>
  <c r="C22" i="92"/>
  <c r="C21" i="92"/>
  <c r="C19" i="92"/>
  <c r="C18" i="92"/>
  <c r="C15" i="92"/>
  <c r="C14" i="92"/>
  <c r="C12" i="92"/>
  <c r="C11" i="92"/>
  <c r="C9" i="92"/>
  <c r="C8" i="92"/>
  <c r="C82" i="93"/>
  <c r="C81" i="93"/>
  <c r="C80" i="93"/>
  <c r="C79" i="93"/>
  <c r="C78" i="93"/>
  <c r="C77" i="93"/>
  <c r="C76" i="93"/>
  <c r="C75" i="93"/>
  <c r="C74" i="93"/>
  <c r="C73" i="93"/>
  <c r="C72" i="93"/>
  <c r="C71" i="93"/>
  <c r="C69" i="93"/>
  <c r="C68" i="93"/>
  <c r="C67" i="93"/>
  <c r="C66" i="93"/>
  <c r="C65" i="93"/>
  <c r="C64" i="93"/>
  <c r="C63" i="93"/>
  <c r="C61" i="93"/>
  <c r="C60" i="93"/>
  <c r="C58" i="93"/>
  <c r="C57" i="93"/>
  <c r="C56" i="93"/>
  <c r="C55" i="93"/>
  <c r="C52" i="93"/>
  <c r="C51" i="93"/>
  <c r="C50" i="93"/>
  <c r="C49" i="93"/>
  <c r="C48" i="93"/>
  <c r="C47" i="93"/>
  <c r="C46" i="93"/>
  <c r="C45" i="93"/>
  <c r="C44" i="93"/>
  <c r="C42" i="93"/>
  <c r="C41" i="93"/>
  <c r="C40" i="93"/>
  <c r="C39" i="93"/>
  <c r="C38" i="93"/>
  <c r="C36" i="93"/>
  <c r="C35" i="93"/>
  <c r="C34" i="93"/>
  <c r="C33" i="93"/>
  <c r="C31" i="93"/>
  <c r="C30" i="93"/>
  <c r="C29" i="93"/>
  <c r="C28" i="93"/>
  <c r="C25" i="93"/>
  <c r="C24" i="93"/>
  <c r="C23" i="93"/>
  <c r="C22" i="93"/>
  <c r="C21" i="93"/>
  <c r="C20" i="93"/>
  <c r="C17" i="93"/>
  <c r="C16" i="93"/>
  <c r="C15" i="93"/>
  <c r="C14" i="93"/>
  <c r="C13" i="93"/>
  <c r="C12" i="93"/>
  <c r="C11" i="93"/>
  <c r="C9" i="93"/>
  <c r="C8" i="93"/>
  <c r="C59" i="94"/>
  <c r="C58" i="94"/>
  <c r="C57" i="94"/>
  <c r="C56" i="94"/>
  <c r="C55" i="94"/>
  <c r="C54" i="94"/>
  <c r="C53" i="94"/>
  <c r="C52" i="94"/>
  <c r="C51" i="94"/>
  <c r="C50" i="94"/>
  <c r="C48" i="94"/>
  <c r="C46" i="94"/>
  <c r="C45" i="94"/>
  <c r="C44" i="94"/>
  <c r="C43" i="94"/>
  <c r="C40" i="94"/>
  <c r="C39" i="94"/>
  <c r="C38" i="94"/>
  <c r="C37" i="94"/>
  <c r="C36" i="94"/>
  <c r="C35" i="94"/>
  <c r="C34" i="94"/>
  <c r="C33" i="94"/>
  <c r="C31" i="94"/>
  <c r="C30" i="94"/>
  <c r="C29" i="94"/>
  <c r="C27" i="94"/>
  <c r="C26" i="94"/>
  <c r="C25" i="94"/>
  <c r="C24" i="94"/>
  <c r="C22" i="94"/>
  <c r="C21" i="94"/>
  <c r="C20" i="94"/>
  <c r="C18" i="94"/>
  <c r="C15" i="94"/>
  <c r="C12" i="94"/>
  <c r="C10" i="94"/>
  <c r="C8" i="94"/>
  <c r="C83" i="95"/>
  <c r="C82" i="95"/>
  <c r="C81" i="95"/>
  <c r="C80" i="95"/>
  <c r="C79" i="95"/>
  <c r="C78" i="95"/>
  <c r="C77" i="95"/>
  <c r="C76" i="95"/>
  <c r="C75" i="95"/>
  <c r="C74" i="95"/>
  <c r="C73" i="95"/>
  <c r="C72" i="95"/>
  <c r="C71" i="95"/>
  <c r="C70" i="95"/>
  <c r="C69" i="95"/>
  <c r="C68" i="95"/>
  <c r="C67" i="95"/>
  <c r="C65" i="95"/>
  <c r="C64" i="95"/>
  <c r="C63" i="95"/>
  <c r="C61" i="95"/>
  <c r="C59" i="95"/>
  <c r="C58" i="95"/>
  <c r="C57" i="95"/>
  <c r="C56" i="95"/>
  <c r="C53" i="95"/>
  <c r="C52" i="95"/>
  <c r="C51" i="95"/>
  <c r="C50" i="95"/>
  <c r="C49" i="95"/>
  <c r="C48" i="95"/>
  <c r="C47" i="95"/>
  <c r="C46" i="95"/>
  <c r="C45" i="95"/>
  <c r="C43" i="95"/>
  <c r="C42" i="95"/>
  <c r="C41" i="95"/>
  <c r="C40" i="95"/>
  <c r="C39" i="95"/>
  <c r="C37" i="95"/>
  <c r="C36" i="95"/>
  <c r="C35" i="95"/>
  <c r="C34" i="95"/>
  <c r="C33" i="95"/>
  <c r="C32" i="95"/>
  <c r="C31" i="95"/>
  <c r="C29" i="95"/>
  <c r="C28" i="95"/>
  <c r="C25" i="95"/>
  <c r="C24" i="95"/>
  <c r="C23" i="95"/>
  <c r="C22" i="95"/>
  <c r="C21" i="95"/>
  <c r="C20" i="95"/>
  <c r="C19" i="95"/>
  <c r="C16" i="95"/>
  <c r="C15" i="95"/>
  <c r="C14" i="95"/>
  <c r="C13" i="95"/>
  <c r="C12" i="95"/>
  <c r="C11" i="95"/>
  <c r="C10" i="95"/>
  <c r="C8" i="95"/>
  <c r="C86" i="84"/>
  <c r="C85" i="84"/>
  <c r="C84" i="84"/>
  <c r="C83" i="84"/>
  <c r="C82" i="84"/>
  <c r="C81" i="84"/>
  <c r="C80" i="84"/>
  <c r="C79" i="84"/>
  <c r="C78" i="84"/>
  <c r="C77" i="84"/>
  <c r="C76" i="84"/>
  <c r="C75" i="84"/>
  <c r="C74" i="84"/>
  <c r="C73" i="84"/>
  <c r="C72" i="84"/>
  <c r="C71" i="84"/>
  <c r="C70" i="84"/>
  <c r="C68" i="84"/>
  <c r="C67" i="84"/>
  <c r="C66" i="84"/>
  <c r="C65" i="84"/>
  <c r="C64" i="84"/>
  <c r="C62" i="84"/>
  <c r="C61" i="84"/>
  <c r="C52" i="84"/>
  <c r="C51" i="84"/>
  <c r="C50" i="84"/>
  <c r="C49" i="84"/>
  <c r="C48" i="84"/>
  <c r="C47" i="84"/>
  <c r="C45" i="84"/>
  <c r="C44" i="84"/>
  <c r="C43" i="84"/>
  <c r="C42" i="84"/>
  <c r="C39" i="84"/>
  <c r="C38" i="84"/>
  <c r="C36" i="84"/>
  <c r="C35" i="84"/>
  <c r="C34" i="84"/>
  <c r="C33" i="84"/>
  <c r="C32" i="84"/>
  <c r="C31" i="84"/>
  <c r="C30" i="84"/>
  <c r="C29" i="84"/>
  <c r="C27" i="84"/>
  <c r="C26" i="84"/>
  <c r="C25" i="84"/>
  <c r="C24" i="84"/>
  <c r="C22" i="84"/>
  <c r="C21" i="84"/>
  <c r="C18" i="84"/>
  <c r="C17" i="84"/>
  <c r="C16" i="84"/>
  <c r="C15" i="84"/>
  <c r="C14" i="84"/>
  <c r="C13" i="84"/>
  <c r="C12" i="84"/>
  <c r="C10" i="84"/>
  <c r="C8" i="84"/>
  <c r="C86" i="85"/>
  <c r="C85" i="85"/>
  <c r="C84" i="85"/>
  <c r="C83" i="85"/>
  <c r="C82" i="85"/>
  <c r="C81" i="85"/>
  <c r="C80" i="85"/>
  <c r="C79" i="85"/>
  <c r="C78" i="85"/>
  <c r="C77" i="85"/>
  <c r="C76" i="85"/>
  <c r="C75" i="85"/>
  <c r="C74" i="85"/>
  <c r="C73" i="85"/>
  <c r="C72" i="85"/>
  <c r="C71" i="85"/>
  <c r="C70" i="85"/>
  <c r="C68" i="85"/>
  <c r="C67" i="85"/>
  <c r="C66" i="85"/>
  <c r="C65" i="85"/>
  <c r="C64" i="85"/>
  <c r="C62" i="85"/>
  <c r="C61" i="85"/>
  <c r="C59" i="85"/>
  <c r="C58" i="85"/>
  <c r="C57" i="85"/>
  <c r="C56" i="85"/>
  <c r="C46" i="85"/>
  <c r="C45" i="85"/>
  <c r="C44" i="85"/>
  <c r="C43" i="85"/>
  <c r="C42" i="85"/>
  <c r="C41" i="85"/>
  <c r="C39" i="85"/>
  <c r="C38" i="85"/>
  <c r="C36" i="85"/>
  <c r="C35" i="85"/>
  <c r="C34" i="85"/>
  <c r="C33" i="85"/>
  <c r="C32" i="85"/>
  <c r="C31" i="85"/>
  <c r="C30" i="85"/>
  <c r="C29" i="85"/>
  <c r="C27" i="85"/>
  <c r="C26" i="85"/>
  <c r="C25" i="85"/>
  <c r="C24" i="85"/>
  <c r="C22" i="85"/>
  <c r="C21" i="85"/>
  <c r="C18" i="85"/>
  <c r="C17" i="85"/>
  <c r="C16" i="85"/>
  <c r="C15" i="85"/>
  <c r="C14" i="85"/>
  <c r="C13" i="85"/>
  <c r="C12" i="85"/>
  <c r="C10" i="85"/>
  <c r="C8" i="85"/>
  <c r="C120" i="86"/>
  <c r="C119" i="86"/>
  <c r="C118" i="86"/>
  <c r="C117" i="86"/>
  <c r="C116" i="86"/>
  <c r="C115" i="86"/>
  <c r="C114" i="86"/>
  <c r="C113" i="86"/>
  <c r="C112" i="86"/>
  <c r="C110" i="86"/>
  <c r="C109" i="86"/>
  <c r="C108" i="86"/>
  <c r="C107" i="86"/>
  <c r="C106" i="86"/>
  <c r="C105" i="86"/>
  <c r="C104" i="86"/>
  <c r="C103" i="86"/>
  <c r="C102" i="86"/>
  <c r="C101" i="86"/>
  <c r="C100" i="86"/>
  <c r="C99" i="86"/>
  <c r="C98" i="86"/>
  <c r="C97" i="86"/>
  <c r="C96" i="86"/>
  <c r="C95" i="86"/>
  <c r="C94" i="86"/>
  <c r="C93" i="86"/>
  <c r="C92" i="86"/>
  <c r="C91" i="86"/>
  <c r="C90" i="86"/>
  <c r="C89" i="86"/>
  <c r="C88" i="86"/>
  <c r="C87" i="86"/>
  <c r="C86" i="86"/>
  <c r="C85" i="86"/>
  <c r="C84" i="86"/>
  <c r="C83" i="86"/>
  <c r="C82" i="86"/>
  <c r="C81" i="86"/>
  <c r="C80" i="86"/>
  <c r="C79" i="86"/>
  <c r="C78" i="86"/>
  <c r="C77" i="86"/>
  <c r="C75" i="86"/>
  <c r="C74" i="86"/>
  <c r="C73" i="86"/>
  <c r="C72" i="86"/>
  <c r="C71" i="86"/>
  <c r="C69" i="86"/>
  <c r="C68" i="86"/>
  <c r="C66" i="86"/>
  <c r="C65" i="86"/>
  <c r="C62" i="86"/>
  <c r="C61" i="86"/>
  <c r="C59" i="86"/>
  <c r="C58" i="86"/>
  <c r="C57" i="86"/>
  <c r="C56" i="86"/>
  <c r="C53" i="86"/>
  <c r="C52" i="86"/>
  <c r="C51" i="86"/>
  <c r="C49" i="86"/>
  <c r="C48" i="86"/>
  <c r="C47" i="86"/>
  <c r="C46" i="86"/>
  <c r="C45" i="86"/>
  <c r="C44" i="86"/>
  <c r="C43" i="86"/>
  <c r="C42" i="86"/>
  <c r="C41" i="86"/>
  <c r="C39" i="86"/>
  <c r="C38" i="86"/>
  <c r="C37" i="86"/>
  <c r="C36" i="86"/>
  <c r="C34" i="86"/>
  <c r="C33" i="86"/>
  <c r="C32" i="86"/>
  <c r="C31" i="86"/>
  <c r="C30" i="86"/>
  <c r="C29" i="86"/>
  <c r="C28" i="86"/>
  <c r="C27" i="86"/>
  <c r="C24" i="86"/>
  <c r="C23" i="86"/>
  <c r="C22" i="86"/>
  <c r="C21" i="86"/>
  <c r="C20" i="86"/>
  <c r="C19" i="86"/>
  <c r="C16" i="86"/>
  <c r="C15" i="86"/>
  <c r="C14" i="86"/>
  <c r="C13" i="86"/>
  <c r="C12" i="86"/>
  <c r="C11" i="86"/>
  <c r="C9" i="86"/>
  <c r="C8" i="86"/>
  <c r="C108" i="87"/>
  <c r="C107" i="87"/>
  <c r="C106" i="87"/>
  <c r="C105" i="87"/>
  <c r="C104" i="87"/>
  <c r="C103" i="87"/>
  <c r="C102" i="87"/>
  <c r="C101" i="87"/>
  <c r="C100" i="87"/>
  <c r="C99" i="87"/>
  <c r="C98" i="87"/>
  <c r="C97" i="87"/>
  <c r="C96" i="87"/>
  <c r="C95" i="87"/>
  <c r="C94" i="87"/>
  <c r="C93" i="87"/>
  <c r="C92" i="87"/>
  <c r="C91" i="87"/>
  <c r="C90" i="87"/>
  <c r="C89" i="87"/>
  <c r="C88" i="87"/>
  <c r="C87" i="87"/>
  <c r="C86" i="87"/>
  <c r="C85" i="87"/>
  <c r="C84" i="87"/>
  <c r="C83" i="87"/>
  <c r="C82" i="87"/>
  <c r="C81" i="87"/>
  <c r="C80" i="87"/>
  <c r="C79" i="87"/>
  <c r="C78" i="87"/>
  <c r="C77" i="87"/>
  <c r="C75" i="87"/>
  <c r="C74" i="87"/>
  <c r="C73" i="87"/>
  <c r="C72" i="87"/>
  <c r="C71" i="87"/>
  <c r="C69" i="87"/>
  <c r="C67" i="87"/>
  <c r="C66" i="87"/>
  <c r="C63" i="87"/>
  <c r="C62" i="87"/>
  <c r="C60" i="87"/>
  <c r="C59" i="87"/>
  <c r="C58" i="87"/>
  <c r="C57" i="87"/>
  <c r="C54" i="87"/>
  <c r="C53" i="87"/>
  <c r="C52" i="87"/>
  <c r="C50" i="87"/>
  <c r="C49" i="87"/>
  <c r="C48" i="87"/>
  <c r="C47" i="87"/>
  <c r="C46" i="87"/>
  <c r="C45" i="87"/>
  <c r="C44" i="87"/>
  <c r="C43" i="87"/>
  <c r="C42" i="87"/>
  <c r="C40" i="87"/>
  <c r="C39" i="87"/>
  <c r="C38" i="87"/>
  <c r="C37" i="87"/>
  <c r="C35" i="87"/>
  <c r="C34" i="87"/>
  <c r="C32" i="87"/>
  <c r="C31" i="87"/>
  <c r="C30" i="87"/>
  <c r="C29" i="87"/>
  <c r="C28" i="87"/>
  <c r="C27" i="87"/>
  <c r="C24" i="87"/>
  <c r="C23" i="87"/>
  <c r="C22" i="87"/>
  <c r="C21" i="87"/>
  <c r="C20" i="87"/>
  <c r="C19" i="87"/>
  <c r="C18" i="87"/>
  <c r="C15" i="87"/>
  <c r="C14" i="87"/>
  <c r="C13" i="87"/>
  <c r="C12" i="87"/>
  <c r="C11" i="87"/>
  <c r="C10" i="87"/>
  <c r="C8" i="87"/>
  <c r="C109" i="88"/>
  <c r="C108" i="88"/>
  <c r="C106" i="88"/>
  <c r="C105" i="88"/>
  <c r="C104" i="88"/>
  <c r="C103" i="88"/>
  <c r="C102" i="88"/>
  <c r="C101" i="88"/>
  <c r="C100" i="88"/>
  <c r="C99" i="88"/>
  <c r="C98" i="88"/>
  <c r="C97" i="88"/>
  <c r="C95" i="88"/>
  <c r="C94" i="88"/>
  <c r="C93" i="88"/>
  <c r="C92" i="88"/>
  <c r="C90" i="88"/>
  <c r="C89" i="88"/>
  <c r="C88" i="88"/>
  <c r="C87" i="88"/>
  <c r="C86" i="88"/>
  <c r="C84" i="88"/>
  <c r="C83" i="88"/>
  <c r="C74" i="88"/>
  <c r="C73" i="88"/>
  <c r="C72" i="88"/>
  <c r="C71" i="88"/>
  <c r="C70" i="88"/>
  <c r="C69" i="88"/>
  <c r="C67" i="88"/>
  <c r="C66" i="88"/>
  <c r="C65" i="88"/>
  <c r="C63" i="88"/>
  <c r="C60" i="88"/>
  <c r="C59" i="88"/>
  <c r="C57" i="88"/>
  <c r="C56" i="88"/>
  <c r="C55" i="88"/>
  <c r="C54" i="88"/>
  <c r="C53" i="88"/>
  <c r="C52" i="88"/>
  <c r="C51" i="88"/>
  <c r="C50" i="88"/>
  <c r="C48" i="88"/>
  <c r="C47" i="88"/>
  <c r="C46" i="88"/>
  <c r="C45" i="88"/>
  <c r="C43" i="88"/>
  <c r="C42" i="88"/>
  <c r="C39" i="88"/>
  <c r="C38" i="88"/>
  <c r="C37" i="88"/>
  <c r="C36" i="88"/>
  <c r="C34" i="88"/>
  <c r="C30" i="88"/>
  <c r="C8" i="88"/>
  <c r="C110" i="89"/>
  <c r="C109" i="89"/>
  <c r="C108" i="89"/>
  <c r="C107" i="89"/>
  <c r="C106" i="89"/>
  <c r="C105" i="89"/>
  <c r="C104" i="89"/>
  <c r="C103" i="89"/>
  <c r="C102" i="89"/>
  <c r="C101" i="89"/>
  <c r="C100" i="89"/>
  <c r="C99" i="89"/>
  <c r="C97" i="89"/>
  <c r="C96" i="89"/>
  <c r="C95" i="89"/>
  <c r="C94" i="89"/>
  <c r="C93" i="89"/>
  <c r="C91" i="89"/>
  <c r="C90" i="89"/>
  <c r="C89" i="89"/>
  <c r="C88" i="89"/>
  <c r="C87" i="89"/>
  <c r="C85" i="89"/>
  <c r="C84" i="89"/>
  <c r="C82" i="89"/>
  <c r="C81" i="89"/>
  <c r="C80" i="89"/>
  <c r="C79" i="89"/>
  <c r="C67" i="89"/>
  <c r="C66" i="89"/>
  <c r="C65" i="89"/>
  <c r="C64" i="89"/>
  <c r="C63" i="89"/>
  <c r="C62" i="89"/>
  <c r="C60" i="89"/>
  <c r="C59" i="89"/>
  <c r="C57" i="89"/>
  <c r="C56" i="89"/>
  <c r="C55" i="89"/>
  <c r="C54" i="89"/>
  <c r="C53" i="89"/>
  <c r="C52" i="89"/>
  <c r="C51" i="89"/>
  <c r="C50" i="89"/>
  <c r="C48" i="89"/>
  <c r="C47" i="89"/>
  <c r="C46" i="89"/>
  <c r="C45" i="89"/>
  <c r="C43" i="89"/>
  <c r="C42" i="89"/>
  <c r="C39" i="89"/>
  <c r="C38" i="89"/>
  <c r="C37" i="89"/>
  <c r="C36" i="89"/>
  <c r="C34" i="89"/>
  <c r="C30" i="89"/>
  <c r="C8" i="89"/>
  <c r="C140" i="90"/>
  <c r="C139" i="90"/>
  <c r="C138" i="90"/>
  <c r="C137" i="90"/>
  <c r="C136" i="90"/>
  <c r="C135" i="90"/>
  <c r="C134" i="90"/>
  <c r="C133" i="90"/>
  <c r="C132" i="90"/>
  <c r="C131" i="90"/>
  <c r="C130" i="90"/>
  <c r="C129" i="90"/>
  <c r="C128" i="90"/>
  <c r="C127" i="90"/>
  <c r="C126" i="90"/>
  <c r="C125" i="90"/>
  <c r="C124" i="90"/>
  <c r="C123" i="90"/>
  <c r="C122" i="90"/>
  <c r="C121" i="90"/>
  <c r="C120" i="90"/>
  <c r="C119" i="90"/>
  <c r="C118" i="90"/>
  <c r="C117" i="90"/>
  <c r="C116" i="90"/>
  <c r="C115" i="90"/>
  <c r="C114" i="90"/>
  <c r="C113" i="90"/>
  <c r="C112" i="90"/>
  <c r="C111" i="90"/>
  <c r="C109" i="90"/>
  <c r="C108" i="90"/>
  <c r="C107" i="90"/>
  <c r="C105" i="90"/>
  <c r="C104" i="90"/>
  <c r="C103" i="90"/>
  <c r="C101" i="90"/>
  <c r="C100" i="90"/>
  <c r="C98" i="90"/>
  <c r="C97" i="90"/>
  <c r="C96" i="90"/>
  <c r="C95" i="90"/>
  <c r="C83" i="90"/>
  <c r="C82" i="90"/>
  <c r="C81" i="90"/>
  <c r="C80" i="90"/>
  <c r="C79" i="90"/>
  <c r="C78" i="90"/>
  <c r="C76" i="90"/>
  <c r="C75" i="90"/>
  <c r="C73" i="90"/>
  <c r="C72" i="90"/>
  <c r="C71" i="90"/>
  <c r="C70" i="90"/>
  <c r="C69" i="90"/>
  <c r="C68" i="90"/>
  <c r="C66" i="90"/>
  <c r="C65" i="90"/>
  <c r="C64" i="90"/>
  <c r="C62" i="90"/>
  <c r="C61" i="90"/>
  <c r="C60" i="90"/>
  <c r="C59" i="90"/>
  <c r="C57" i="90"/>
  <c r="C56" i="90"/>
  <c r="C55" i="90"/>
  <c r="C54" i="90"/>
  <c r="C53" i="90"/>
  <c r="C52" i="90"/>
  <c r="C51" i="90"/>
  <c r="C50" i="90"/>
  <c r="C47" i="90"/>
  <c r="C46" i="90"/>
  <c r="C45" i="90"/>
  <c r="C44" i="90"/>
  <c r="C43" i="90"/>
  <c r="C42" i="90"/>
  <c r="C39" i="90"/>
  <c r="C38" i="90"/>
  <c r="C37" i="90"/>
  <c r="C36" i="90"/>
  <c r="C34" i="90"/>
  <c r="C30" i="90"/>
  <c r="C9" i="90"/>
  <c r="C8" i="90"/>
  <c r="C136" i="91"/>
  <c r="C135" i="91"/>
  <c r="C134" i="91"/>
  <c r="C133" i="91"/>
  <c r="C132" i="91"/>
  <c r="C131" i="91"/>
  <c r="C130" i="91"/>
  <c r="C129" i="91"/>
  <c r="C128" i="91"/>
  <c r="C127" i="91"/>
  <c r="C126" i="91"/>
  <c r="C125" i="91"/>
  <c r="C124" i="91"/>
  <c r="C123" i="91"/>
  <c r="C122" i="91"/>
  <c r="C121" i="91"/>
  <c r="C120" i="91"/>
  <c r="C119" i="91"/>
  <c r="C118" i="91"/>
  <c r="C117" i="91"/>
  <c r="C116" i="91"/>
  <c r="C115" i="91"/>
  <c r="C114" i="91"/>
  <c r="C113" i="91"/>
  <c r="C112" i="91"/>
  <c r="C111" i="91"/>
  <c r="C110" i="91"/>
  <c r="C109" i="91"/>
  <c r="C107" i="91"/>
  <c r="C106" i="91"/>
  <c r="C105" i="91"/>
  <c r="C104" i="91"/>
  <c r="C103" i="91"/>
  <c r="C101" i="91"/>
  <c r="C100" i="91"/>
  <c r="C98" i="91"/>
  <c r="C97" i="91"/>
  <c r="C96" i="91"/>
  <c r="C95" i="91"/>
  <c r="C83" i="91"/>
  <c r="C82" i="91"/>
  <c r="C81" i="91"/>
  <c r="C80" i="91"/>
  <c r="C79" i="91"/>
  <c r="C78" i="91"/>
  <c r="C76" i="91"/>
  <c r="C75" i="91"/>
  <c r="C73" i="91"/>
  <c r="C72" i="91"/>
  <c r="C71" i="91"/>
  <c r="C70" i="91"/>
  <c r="C69" i="91"/>
  <c r="C68" i="91"/>
  <c r="C67" i="91"/>
  <c r="C66" i="91"/>
  <c r="C65" i="91"/>
  <c r="C63" i="91"/>
  <c r="C62" i="91"/>
  <c r="C61" i="91"/>
  <c r="C60" i="91"/>
  <c r="C58" i="91"/>
  <c r="C57" i="91"/>
  <c r="C56" i="91"/>
  <c r="C55" i="91"/>
  <c r="C54" i="91"/>
  <c r="C53" i="91"/>
  <c r="C52" i="91"/>
  <c r="C51" i="91"/>
  <c r="C50" i="91"/>
  <c r="C47" i="91"/>
  <c r="C46" i="91"/>
  <c r="C45" i="91"/>
  <c r="C44" i="91"/>
  <c r="C43" i="91"/>
  <c r="C42" i="91"/>
  <c r="C41" i="91"/>
  <c r="C38" i="91"/>
  <c r="C37" i="91"/>
  <c r="C36" i="91"/>
  <c r="C35" i="91"/>
  <c r="C33" i="91"/>
  <c r="C29" i="91"/>
  <c r="C8" i="91"/>
  <c r="C47" i="82"/>
  <c r="C46" i="82"/>
  <c r="C45" i="82"/>
  <c r="C44" i="82"/>
  <c r="C43" i="82"/>
  <c r="C42" i="82"/>
  <c r="C40" i="82"/>
  <c r="C39" i="82"/>
  <c r="C38" i="82"/>
  <c r="C37" i="82"/>
  <c r="C35" i="82"/>
  <c r="C34" i="82"/>
  <c r="C33" i="82"/>
  <c r="C32" i="82"/>
  <c r="C31" i="82"/>
  <c r="C30" i="82"/>
  <c r="C29" i="82"/>
  <c r="C27" i="82"/>
  <c r="C26" i="82"/>
  <c r="C25" i="82"/>
  <c r="C22" i="82"/>
  <c r="C21" i="82"/>
  <c r="C20" i="82"/>
  <c r="C18" i="82"/>
  <c r="C17" i="82"/>
  <c r="C16" i="82"/>
  <c r="C13" i="82"/>
  <c r="C12" i="82"/>
  <c r="C11" i="82"/>
  <c r="C9" i="82"/>
  <c r="C8" i="82"/>
  <c r="C7" i="82"/>
  <c r="C11" i="79" l="1"/>
  <c r="C10" i="79"/>
  <c r="C9" i="79"/>
  <c r="C8" i="79"/>
  <c r="C7" i="79"/>
  <c r="C6" i="79"/>
  <c r="C5" i="79"/>
  <c r="C4" i="79"/>
  <c r="D43" i="78"/>
  <c r="D42" i="78"/>
  <c r="D41" i="78"/>
  <c r="D40" i="78"/>
  <c r="D39" i="78"/>
  <c r="D38" i="78"/>
  <c r="D37" i="78"/>
  <c r="D36" i="78"/>
  <c r="D35" i="78"/>
  <c r="D34" i="78"/>
  <c r="D33" i="78"/>
  <c r="D32" i="78"/>
  <c r="D30" i="78"/>
  <c r="D29" i="78"/>
  <c r="D28" i="78"/>
  <c r="D27" i="78"/>
  <c r="D26" i="78"/>
  <c r="D25" i="78"/>
  <c r="D24" i="78"/>
  <c r="D23" i="78"/>
  <c r="D22" i="78"/>
  <c r="D21" i="78"/>
  <c r="D20" i="78"/>
  <c r="D19" i="78"/>
  <c r="D17" i="78"/>
  <c r="D16" i="78"/>
  <c r="D15" i="78"/>
  <c r="D14" i="78"/>
  <c r="D13" i="78"/>
  <c r="D12" i="78"/>
  <c r="D11" i="78"/>
  <c r="D10" i="78"/>
  <c r="D9" i="78"/>
  <c r="D8" i="78"/>
  <c r="D7" i="78"/>
  <c r="D6" i="78"/>
  <c r="D39" i="77"/>
  <c r="D38" i="77"/>
  <c r="D37" i="77"/>
  <c r="D36" i="77"/>
  <c r="D35" i="77"/>
  <c r="D34" i="77"/>
  <c r="D33" i="77"/>
  <c r="D32" i="77"/>
  <c r="D31" i="77"/>
  <c r="D30" i="77"/>
  <c r="D29" i="77"/>
  <c r="D28" i="77"/>
  <c r="D27" i="77"/>
  <c r="D26" i="77"/>
  <c r="D25" i="77"/>
  <c r="D24" i="77"/>
  <c r="D23" i="77"/>
  <c r="D22" i="77"/>
  <c r="D21" i="77"/>
  <c r="D20" i="77"/>
  <c r="D19" i="77"/>
  <c r="D18" i="77"/>
  <c r="D17" i="77"/>
  <c r="D16" i="77"/>
  <c r="D15" i="77"/>
  <c r="D14" i="77"/>
  <c r="D13" i="77"/>
  <c r="D12" i="77"/>
  <c r="D11" i="77"/>
  <c r="D10" i="77"/>
  <c r="D9" i="77"/>
  <c r="D8" i="77"/>
  <c r="D7" i="77"/>
  <c r="D6" i="77"/>
  <c r="C106" i="76" l="1"/>
  <c r="C105" i="76"/>
  <c r="C104" i="76"/>
  <c r="C103" i="76"/>
  <c r="C101" i="76"/>
  <c r="C100" i="76"/>
  <c r="C99" i="76"/>
  <c r="C98" i="76"/>
  <c r="C96" i="76"/>
  <c r="C95" i="76"/>
  <c r="C94" i="76"/>
  <c r="C93" i="76"/>
  <c r="C92" i="76"/>
  <c r="C91" i="76"/>
  <c r="C89" i="76"/>
  <c r="C88" i="76"/>
  <c r="C85" i="76"/>
  <c r="C84" i="76"/>
  <c r="C83" i="76"/>
  <c r="C82" i="76"/>
  <c r="C81" i="76"/>
  <c r="C80" i="76"/>
  <c r="C77" i="76"/>
  <c r="C76" i="76"/>
  <c r="C75" i="76"/>
  <c r="C74" i="76"/>
  <c r="C73" i="76"/>
  <c r="C69" i="76"/>
  <c r="C68" i="76"/>
  <c r="C66" i="76"/>
  <c r="C65" i="76"/>
  <c r="C64" i="76"/>
  <c r="C63" i="76"/>
  <c r="C62" i="76"/>
  <c r="C61" i="76"/>
  <c r="C60" i="76"/>
  <c r="C59" i="76"/>
  <c r="C58" i="76"/>
  <c r="C57" i="76"/>
  <c r="C46" i="76"/>
  <c r="C45" i="76"/>
  <c r="C110" i="75"/>
  <c r="C108" i="75"/>
  <c r="C107" i="75"/>
  <c r="C105" i="75"/>
  <c r="C104" i="75"/>
  <c r="C103" i="75"/>
  <c r="C102" i="75"/>
  <c r="C100" i="75"/>
  <c r="C99" i="75"/>
  <c r="C98" i="75"/>
  <c r="C97" i="75"/>
  <c r="C96" i="75"/>
  <c r="C95" i="75"/>
  <c r="C93" i="75"/>
  <c r="C92" i="75"/>
  <c r="C89" i="75"/>
  <c r="C88" i="75"/>
  <c r="C87" i="75"/>
  <c r="C86" i="75"/>
  <c r="C85" i="75"/>
  <c r="C84" i="75"/>
  <c r="C81" i="75"/>
  <c r="C80" i="75"/>
  <c r="C79" i="75"/>
  <c r="C78" i="75"/>
  <c r="C77" i="75"/>
  <c r="C73" i="75"/>
  <c r="C72" i="75"/>
  <c r="C70" i="75"/>
  <c r="C69" i="75"/>
  <c r="C68" i="75"/>
  <c r="C67" i="75"/>
  <c r="C66" i="75"/>
  <c r="C65" i="75"/>
  <c r="C64" i="75"/>
  <c r="C63" i="75"/>
  <c r="C62" i="75"/>
  <c r="C51" i="75"/>
  <c r="C50" i="75"/>
  <c r="C49" i="75"/>
  <c r="C47" i="75"/>
  <c r="C46" i="75"/>
  <c r="C45" i="75"/>
  <c r="C109" i="74"/>
  <c r="C108" i="74"/>
  <c r="C107" i="74"/>
  <c r="C106" i="74"/>
  <c r="C104" i="74"/>
  <c r="C103" i="74"/>
  <c r="C102" i="74"/>
  <c r="C101" i="74"/>
  <c r="C100" i="74"/>
  <c r="C99" i="74"/>
  <c r="C93" i="74"/>
  <c r="C92" i="74"/>
  <c r="C91" i="74"/>
  <c r="C90" i="74"/>
  <c r="C88" i="74"/>
  <c r="C87" i="74"/>
  <c r="C86" i="74"/>
  <c r="C85" i="74"/>
  <c r="C84" i="74"/>
  <c r="C83" i="74"/>
  <c r="C82" i="74"/>
  <c r="C81" i="74"/>
  <c r="C79" i="74"/>
  <c r="C77" i="74"/>
  <c r="C75" i="74"/>
  <c r="C74" i="74"/>
  <c r="C73" i="74"/>
  <c r="C72" i="74"/>
  <c r="C71" i="74"/>
  <c r="C70" i="74"/>
  <c r="C68" i="74"/>
  <c r="C67" i="74"/>
  <c r="C65" i="74"/>
  <c r="C63" i="74"/>
  <c r="C62" i="74"/>
  <c r="C61" i="74"/>
  <c r="C60" i="74"/>
  <c r="C49" i="74"/>
  <c r="C48" i="74"/>
  <c r="C47" i="74"/>
  <c r="C45" i="74"/>
  <c r="C44" i="74"/>
  <c r="C43" i="74"/>
  <c r="C196" i="73"/>
  <c r="C194" i="73"/>
  <c r="C193" i="73"/>
  <c r="C192" i="73"/>
  <c r="C191" i="73"/>
  <c r="C190" i="73"/>
  <c r="C189" i="73"/>
  <c r="C188" i="73"/>
  <c r="C187" i="73"/>
  <c r="C177" i="73"/>
  <c r="C176" i="73"/>
  <c r="C175" i="73"/>
  <c r="C174" i="73"/>
  <c r="C173" i="73"/>
  <c r="C172" i="73"/>
  <c r="C171" i="73"/>
  <c r="C170" i="73"/>
  <c r="C169" i="73"/>
  <c r="C167" i="73"/>
  <c r="C166" i="73"/>
  <c r="C165" i="73"/>
  <c r="C164" i="73"/>
  <c r="C163" i="73"/>
  <c r="C162" i="73"/>
  <c r="C161" i="73"/>
  <c r="C160" i="73"/>
  <c r="C144" i="73"/>
  <c r="C143" i="73"/>
  <c r="C141" i="73"/>
  <c r="C139" i="73"/>
  <c r="C138" i="73"/>
  <c r="C137" i="73"/>
  <c r="C135" i="73"/>
  <c r="C134" i="73"/>
  <c r="C132" i="73"/>
  <c r="C131" i="73"/>
  <c r="C129" i="73"/>
  <c r="C128" i="73"/>
  <c r="C127" i="73"/>
  <c r="C125" i="73"/>
  <c r="C124" i="73"/>
  <c r="C123" i="73"/>
  <c r="C121" i="73"/>
  <c r="C120" i="73"/>
  <c r="C118" i="73"/>
  <c r="C117" i="73"/>
  <c r="C116" i="73"/>
  <c r="C57" i="73"/>
  <c r="C56" i="73"/>
  <c r="C55" i="73"/>
  <c r="C54" i="73"/>
  <c r="C49" i="73"/>
  <c r="C48" i="73"/>
  <c r="C47" i="73"/>
  <c r="C46" i="73"/>
  <c r="C45" i="73"/>
  <c r="C44" i="73"/>
  <c r="C43" i="73"/>
  <c r="C42" i="73"/>
  <c r="C41" i="73"/>
  <c r="C40" i="73"/>
  <c r="C39" i="73"/>
  <c r="C37" i="73"/>
  <c r="C36" i="73"/>
  <c r="C35" i="73"/>
  <c r="C34" i="73"/>
  <c r="C33" i="73"/>
  <c r="C32" i="73"/>
  <c r="C30" i="73"/>
  <c r="C28" i="73"/>
  <c r="C27" i="73"/>
  <c r="C26" i="73"/>
  <c r="C25" i="73"/>
  <c r="C24" i="73"/>
  <c r="C22" i="73"/>
  <c r="C21" i="73"/>
  <c r="C19" i="73"/>
  <c r="C18" i="73"/>
  <c r="C17" i="73"/>
  <c r="C16" i="73"/>
  <c r="C14" i="73"/>
  <c r="C13" i="73"/>
  <c r="C12" i="73"/>
  <c r="C11" i="73"/>
  <c r="C10" i="73"/>
  <c r="C9" i="73"/>
  <c r="C8" i="73"/>
  <c r="C64" i="72"/>
  <c r="C63" i="72"/>
  <c r="C62" i="72"/>
  <c r="C61" i="72"/>
  <c r="C60" i="72"/>
  <c r="C49" i="72"/>
  <c r="C83" i="71"/>
  <c r="C81" i="71"/>
  <c r="C80" i="71"/>
  <c r="C79" i="71"/>
  <c r="C78" i="71"/>
  <c r="C77" i="71"/>
  <c r="C75" i="71"/>
  <c r="C74" i="71"/>
  <c r="C73" i="71"/>
  <c r="C72" i="71"/>
  <c r="C71" i="71"/>
  <c r="C60" i="71"/>
  <c r="C59" i="71"/>
  <c r="C58" i="71"/>
  <c r="C93" i="70"/>
  <c r="C92" i="70"/>
  <c r="C91" i="70"/>
  <c r="C89" i="70"/>
  <c r="C88" i="70"/>
  <c r="C87" i="70"/>
  <c r="C86" i="70"/>
  <c r="C85" i="70"/>
  <c r="C84" i="70"/>
  <c r="C82" i="70"/>
  <c r="C80" i="70"/>
  <c r="C79" i="70"/>
  <c r="C78" i="70"/>
  <c r="C77" i="70"/>
  <c r="C66" i="70"/>
  <c r="C65" i="70"/>
  <c r="C64" i="70"/>
  <c r="C63" i="70"/>
  <c r="C60" i="70"/>
  <c r="C59" i="70"/>
  <c r="C58" i="70"/>
  <c r="C57" i="70"/>
  <c r="C130" i="69"/>
  <c r="C129" i="69"/>
  <c r="C128" i="69"/>
  <c r="C127" i="69"/>
  <c r="C126" i="69"/>
  <c r="C125" i="69"/>
  <c r="C123" i="69"/>
  <c r="C122" i="69"/>
  <c r="C121" i="69"/>
  <c r="C120" i="69"/>
  <c r="C118" i="69"/>
  <c r="C117" i="69"/>
  <c r="C116" i="69"/>
  <c r="C115" i="69"/>
  <c r="C114" i="69"/>
  <c r="C113" i="69"/>
  <c r="C112" i="69"/>
  <c r="C111" i="69"/>
  <c r="C110" i="69"/>
  <c r="C109" i="69"/>
  <c r="C108" i="69"/>
  <c r="C107" i="69"/>
  <c r="C106" i="69"/>
  <c r="C103" i="69"/>
  <c r="C102" i="69"/>
  <c r="C101" i="69"/>
  <c r="C100" i="69"/>
  <c r="C98" i="69"/>
  <c r="C97" i="69"/>
  <c r="C96" i="69"/>
  <c r="C95" i="69"/>
  <c r="C94" i="69"/>
  <c r="C93" i="69"/>
  <c r="C92" i="69"/>
  <c r="C91" i="69"/>
  <c r="C89" i="69"/>
  <c r="C88" i="69"/>
  <c r="C87" i="69"/>
  <c r="C86" i="69"/>
  <c r="C85" i="69"/>
  <c r="C84" i="69"/>
  <c r="C82" i="69"/>
  <c r="C81" i="69"/>
  <c r="C80" i="69"/>
  <c r="C79" i="69"/>
  <c r="C77" i="69"/>
  <c r="C76" i="69"/>
  <c r="C75" i="69"/>
  <c r="C74" i="69"/>
  <c r="C73" i="69"/>
  <c r="C72" i="69"/>
  <c r="C71" i="69"/>
  <c r="C70" i="69"/>
  <c r="C69" i="69"/>
  <c r="C56" i="69"/>
  <c r="C53" i="69"/>
  <c r="C172" i="68"/>
  <c r="C171" i="68"/>
  <c r="C170" i="68"/>
  <c r="C169" i="68"/>
  <c r="C168" i="68"/>
  <c r="C167" i="68"/>
  <c r="C166" i="68"/>
  <c r="C164" i="68"/>
  <c r="C163" i="68"/>
  <c r="C162" i="68"/>
  <c r="C161" i="68"/>
  <c r="C159" i="68"/>
  <c r="C158" i="68"/>
  <c r="C157" i="68"/>
  <c r="C156" i="68"/>
  <c r="C155" i="68"/>
  <c r="C154" i="68"/>
  <c r="C153" i="68"/>
  <c r="C152" i="68"/>
  <c r="C151" i="68"/>
  <c r="C150" i="68"/>
  <c r="C149" i="68"/>
  <c r="C148" i="68"/>
  <c r="C147" i="68"/>
  <c r="C144" i="68"/>
  <c r="C142" i="68"/>
  <c r="C141" i="68"/>
  <c r="C140" i="68"/>
  <c r="C139" i="68"/>
  <c r="C138" i="68"/>
  <c r="C137" i="68"/>
  <c r="C136" i="68"/>
  <c r="C135" i="68"/>
  <c r="C133" i="68"/>
  <c r="C132" i="68"/>
  <c r="C131" i="68"/>
  <c r="C130" i="68"/>
  <c r="C129" i="68"/>
  <c r="C128" i="68"/>
  <c r="C127" i="68"/>
  <c r="C126" i="68"/>
  <c r="C124" i="68"/>
  <c r="C123" i="68"/>
  <c r="C122" i="68"/>
  <c r="C121" i="68"/>
  <c r="C120" i="68"/>
  <c r="C119" i="68"/>
  <c r="C117" i="68"/>
  <c r="C116" i="68"/>
  <c r="C115" i="68"/>
  <c r="C114" i="68"/>
  <c r="C113" i="68"/>
  <c r="C112" i="68"/>
  <c r="C111" i="68"/>
  <c r="C110" i="68"/>
  <c r="C109" i="68"/>
  <c r="C108" i="68"/>
  <c r="C107" i="68"/>
  <c r="C106" i="68"/>
  <c r="C105" i="68"/>
  <c r="C104" i="68"/>
  <c r="C102" i="68"/>
  <c r="C101" i="68"/>
  <c r="C100" i="68"/>
  <c r="C99" i="68"/>
  <c r="C98" i="68"/>
  <c r="C97" i="68"/>
  <c r="C96" i="68"/>
  <c r="C95" i="68"/>
  <c r="C94" i="68"/>
  <c r="C82" i="68"/>
  <c r="C81" i="68"/>
  <c r="C80" i="68"/>
  <c r="C79" i="68"/>
  <c r="C78" i="68"/>
  <c r="C77" i="68"/>
  <c r="C74" i="68"/>
  <c r="C73" i="68"/>
  <c r="C72" i="68"/>
  <c r="C71" i="68"/>
  <c r="C70" i="68"/>
  <c r="C69" i="68"/>
  <c r="C68" i="68"/>
  <c r="C67" i="68"/>
  <c r="C65" i="68"/>
  <c r="C64" i="68"/>
  <c r="C62" i="68"/>
  <c r="C61" i="68"/>
  <c r="C60" i="68"/>
  <c r="C59" i="68"/>
  <c r="C58" i="68"/>
  <c r="C57" i="68"/>
  <c r="C55" i="68"/>
  <c r="C54" i="68"/>
  <c r="C53" i="68"/>
  <c r="C52" i="68"/>
  <c r="C51" i="68"/>
  <c r="C50" i="68"/>
  <c r="C127" i="67"/>
  <c r="C126" i="67"/>
  <c r="C125" i="67"/>
  <c r="C124" i="67"/>
  <c r="C123" i="67"/>
  <c r="C122" i="67"/>
  <c r="C120" i="67"/>
  <c r="C119" i="67"/>
  <c r="C118" i="67"/>
  <c r="C117" i="67"/>
  <c r="C115" i="67"/>
  <c r="C113" i="67"/>
  <c r="C112" i="67"/>
  <c r="C111" i="67"/>
  <c r="C110" i="67"/>
  <c r="C109" i="67"/>
  <c r="C108" i="67"/>
  <c r="C107" i="67"/>
  <c r="C106" i="67"/>
  <c r="C105" i="67"/>
  <c r="C102" i="67"/>
  <c r="C101" i="67"/>
  <c r="C100" i="67"/>
  <c r="C99" i="67"/>
  <c r="C97" i="67"/>
  <c r="C96" i="67"/>
  <c r="C95" i="67"/>
  <c r="C94" i="67"/>
  <c r="C93" i="67"/>
  <c r="C92" i="67"/>
  <c r="C91" i="67"/>
  <c r="C90" i="67"/>
  <c r="C89" i="67"/>
  <c r="C88" i="67"/>
  <c r="C87" i="67"/>
  <c r="C86" i="67"/>
  <c r="C85" i="67"/>
  <c r="C84" i="67"/>
  <c r="C81" i="67"/>
  <c r="C80" i="67"/>
  <c r="C79" i="67"/>
  <c r="C78" i="67"/>
  <c r="C76" i="67"/>
  <c r="C75" i="67"/>
  <c r="C74" i="67"/>
  <c r="C73" i="67"/>
  <c r="C72" i="67"/>
  <c r="C71" i="67"/>
  <c r="C70" i="67"/>
  <c r="C69" i="67"/>
  <c r="C68" i="67"/>
  <c r="C55" i="67"/>
  <c r="C52" i="67"/>
  <c r="C164" i="66"/>
  <c r="C163" i="66"/>
  <c r="C162" i="66"/>
  <c r="C161" i="66"/>
  <c r="C160" i="66"/>
  <c r="C159" i="66"/>
  <c r="C158" i="66"/>
  <c r="C156" i="66"/>
  <c r="C155" i="66"/>
  <c r="C154" i="66"/>
  <c r="C153" i="66"/>
  <c r="C151" i="66"/>
  <c r="C149" i="66"/>
  <c r="C148" i="66"/>
  <c r="C147" i="66"/>
  <c r="C145" i="66"/>
  <c r="C144" i="66"/>
  <c r="C143" i="66"/>
  <c r="C142" i="66"/>
  <c r="C141" i="66"/>
  <c r="C140" i="66"/>
  <c r="C137" i="66"/>
  <c r="C135" i="66"/>
  <c r="C134" i="66"/>
  <c r="C133" i="66"/>
  <c r="C132" i="66"/>
  <c r="C131" i="66"/>
  <c r="C130" i="66"/>
  <c r="C129" i="66"/>
  <c r="C128" i="66"/>
  <c r="C126" i="66"/>
  <c r="C125" i="66"/>
  <c r="C124" i="66"/>
  <c r="C123" i="66"/>
  <c r="C122" i="66"/>
  <c r="C121" i="66"/>
  <c r="C120" i="66"/>
  <c r="C119" i="66"/>
  <c r="C118" i="66"/>
  <c r="C116" i="66"/>
  <c r="C115" i="66"/>
  <c r="C114" i="66"/>
  <c r="C113" i="66"/>
  <c r="C112" i="66"/>
  <c r="C109" i="66"/>
  <c r="C108" i="66"/>
  <c r="C107" i="66"/>
  <c r="C106" i="66"/>
  <c r="C105" i="66"/>
  <c r="C104" i="66"/>
  <c r="C103" i="66"/>
  <c r="C102" i="66"/>
  <c r="C101" i="66"/>
  <c r="C100" i="66"/>
  <c r="C99" i="66"/>
  <c r="C98" i="66"/>
  <c r="C97" i="66"/>
  <c r="C96" i="66"/>
  <c r="C94" i="66"/>
  <c r="C93" i="66"/>
  <c r="C92" i="66"/>
  <c r="C91" i="66"/>
  <c r="C90" i="66"/>
  <c r="C89" i="66"/>
  <c r="C88" i="66"/>
  <c r="C87" i="66"/>
  <c r="C86" i="66"/>
  <c r="C73" i="66"/>
  <c r="C72" i="66"/>
  <c r="C71" i="66"/>
  <c r="C70" i="66"/>
  <c r="C69" i="66"/>
  <c r="C68" i="66"/>
  <c r="C65" i="66"/>
  <c r="C64" i="66"/>
  <c r="C63" i="66"/>
  <c r="C62" i="66"/>
  <c r="C60" i="66"/>
  <c r="C59" i="66"/>
  <c r="C57" i="66"/>
  <c r="C56" i="66"/>
  <c r="C55" i="66"/>
  <c r="C54" i="66"/>
  <c r="C53" i="66"/>
  <c r="C52" i="66"/>
  <c r="C165" i="65"/>
  <c r="C164" i="65"/>
  <c r="C163" i="65"/>
  <c r="C162" i="65"/>
  <c r="C161" i="65"/>
  <c r="C160" i="65"/>
  <c r="C158" i="65"/>
  <c r="C157" i="65"/>
  <c r="C156" i="65"/>
  <c r="C155" i="65"/>
  <c r="C153" i="65"/>
  <c r="C152" i="65"/>
  <c r="C151" i="65"/>
  <c r="C150" i="65"/>
  <c r="C149" i="65"/>
  <c r="C147" i="65"/>
  <c r="C146" i="65"/>
  <c r="C145" i="65"/>
  <c r="C144" i="65"/>
  <c r="C143" i="65"/>
  <c r="C142" i="65"/>
  <c r="C141" i="65"/>
  <c r="C140" i="65"/>
  <c r="C139" i="65"/>
  <c r="C138" i="65"/>
  <c r="C137" i="65"/>
  <c r="C134" i="65"/>
  <c r="C133" i="65"/>
  <c r="C131" i="65"/>
  <c r="C130" i="65"/>
  <c r="C129" i="65"/>
  <c r="C128" i="65"/>
  <c r="C127" i="65"/>
  <c r="C126" i="65"/>
  <c r="C124" i="65"/>
  <c r="C123" i="65"/>
  <c r="C121" i="65"/>
  <c r="C120" i="65"/>
  <c r="C119" i="65"/>
  <c r="C118" i="65"/>
  <c r="C117" i="65"/>
  <c r="C116" i="65"/>
  <c r="C115" i="65"/>
  <c r="C114" i="65"/>
  <c r="C113" i="65"/>
  <c r="C112" i="65"/>
  <c r="C111" i="65"/>
  <c r="C108" i="65"/>
  <c r="C107" i="65"/>
  <c r="C106" i="65"/>
  <c r="C105" i="65"/>
  <c r="C104" i="65"/>
  <c r="C103" i="65"/>
  <c r="C102" i="65"/>
  <c r="C101" i="65"/>
  <c r="C100" i="65"/>
  <c r="C99" i="65"/>
  <c r="C98" i="65"/>
  <c r="C97" i="65"/>
  <c r="C96" i="65"/>
  <c r="C95" i="65"/>
  <c r="C94" i="65"/>
  <c r="C92" i="65"/>
  <c r="C91" i="65"/>
  <c r="C89" i="65"/>
  <c r="C87" i="65"/>
  <c r="C86" i="65"/>
  <c r="C85" i="65"/>
  <c r="C84" i="65"/>
  <c r="C73" i="65"/>
  <c r="C72" i="65"/>
  <c r="C71" i="65"/>
  <c r="C70" i="65"/>
  <c r="C69" i="65"/>
  <c r="C68" i="65"/>
  <c r="C67" i="65"/>
  <c r="C66" i="65"/>
  <c r="C65" i="65"/>
  <c r="C63" i="65"/>
  <c r="C62" i="65"/>
  <c r="C61" i="65"/>
  <c r="C59" i="65"/>
  <c r="C58" i="65"/>
  <c r="C57" i="65"/>
  <c r="C55" i="65"/>
  <c r="C54" i="65"/>
  <c r="C53" i="65"/>
  <c r="C167" i="64"/>
  <c r="C166" i="64"/>
  <c r="C165" i="64"/>
  <c r="C164" i="64"/>
  <c r="C163" i="64"/>
  <c r="C162" i="64"/>
  <c r="C161" i="64"/>
  <c r="C160" i="64"/>
  <c r="C159" i="64"/>
  <c r="C158" i="64"/>
  <c r="C157" i="64"/>
  <c r="C155" i="64"/>
  <c r="C153" i="64"/>
  <c r="C152" i="64"/>
  <c r="C151" i="64"/>
  <c r="C150" i="64"/>
  <c r="C149" i="64"/>
  <c r="C146" i="64"/>
  <c r="C144" i="64"/>
  <c r="C143" i="64"/>
  <c r="C142" i="64"/>
  <c r="C141" i="64"/>
  <c r="C140" i="64"/>
  <c r="C138" i="64"/>
  <c r="C137" i="64"/>
  <c r="C136" i="64"/>
  <c r="C135" i="64"/>
  <c r="C134" i="64"/>
  <c r="C133" i="64"/>
  <c r="C132" i="64"/>
  <c r="C130" i="64"/>
  <c r="C129" i="64"/>
  <c r="C128" i="64"/>
  <c r="C127" i="64"/>
  <c r="C124" i="64"/>
  <c r="C123" i="64"/>
  <c r="C120" i="64"/>
  <c r="C119" i="64"/>
  <c r="C118" i="64"/>
  <c r="C117" i="64"/>
  <c r="C116" i="64"/>
  <c r="C115" i="64"/>
  <c r="C113" i="64"/>
  <c r="C112" i="64"/>
  <c r="C110" i="64"/>
  <c r="C109" i="64"/>
  <c r="C108" i="64"/>
  <c r="C107" i="64"/>
  <c r="C106" i="64"/>
  <c r="C105" i="64"/>
  <c r="C104" i="64"/>
  <c r="C103" i="64"/>
  <c r="C102" i="64"/>
  <c r="C101" i="64"/>
  <c r="C100" i="64"/>
  <c r="C99" i="64"/>
  <c r="C98" i="64"/>
  <c r="C95" i="64"/>
  <c r="C94" i="64"/>
  <c r="C92" i="64"/>
  <c r="C91" i="64"/>
  <c r="C90" i="64"/>
  <c r="C88" i="64"/>
  <c r="C87" i="64"/>
  <c r="C86" i="64"/>
  <c r="C85" i="64"/>
  <c r="C84" i="64"/>
  <c r="C83" i="64"/>
  <c r="C81" i="64"/>
  <c r="C80" i="64"/>
  <c r="C79" i="64"/>
  <c r="C78" i="64"/>
  <c r="C77" i="64"/>
  <c r="C66" i="64"/>
  <c r="C65" i="64"/>
  <c r="C62" i="64"/>
  <c r="C60" i="64"/>
  <c r="C190" i="63"/>
  <c r="C189" i="63"/>
  <c r="C188" i="63"/>
  <c r="C187" i="63"/>
  <c r="C186" i="63"/>
  <c r="C185" i="63"/>
  <c r="C184" i="63"/>
  <c r="C183" i="63"/>
  <c r="C182" i="63"/>
  <c r="C181" i="63"/>
  <c r="C180" i="63"/>
  <c r="C178" i="63"/>
  <c r="C176" i="63"/>
  <c r="C175" i="63"/>
  <c r="C174" i="63"/>
  <c r="C173" i="63"/>
  <c r="C172" i="63"/>
  <c r="C169" i="63"/>
  <c r="C167" i="63"/>
  <c r="C166" i="63"/>
  <c r="C165" i="63"/>
  <c r="C164" i="63"/>
  <c r="C163" i="63"/>
  <c r="C160" i="63"/>
  <c r="C159" i="63"/>
  <c r="C158" i="63"/>
  <c r="C157" i="63"/>
  <c r="C156" i="63"/>
  <c r="C155" i="63"/>
  <c r="C154" i="63"/>
  <c r="C153" i="63"/>
  <c r="C152" i="63"/>
  <c r="C151" i="63"/>
  <c r="C150" i="63"/>
  <c r="C146" i="63"/>
  <c r="C145" i="63"/>
  <c r="C143" i="63"/>
  <c r="C142" i="63"/>
  <c r="C141" i="63"/>
  <c r="C140" i="63"/>
  <c r="C139" i="63"/>
  <c r="C138" i="63"/>
  <c r="C136" i="63"/>
  <c r="C135" i="63"/>
  <c r="C133" i="63"/>
  <c r="C132" i="63"/>
  <c r="C131" i="63"/>
  <c r="C130" i="63"/>
  <c r="C129" i="63"/>
  <c r="C128" i="63"/>
  <c r="C127" i="63"/>
  <c r="C126" i="63"/>
  <c r="C125" i="63"/>
  <c r="C124" i="63"/>
  <c r="C123" i="63"/>
  <c r="C122" i="63"/>
  <c r="C121" i="63"/>
  <c r="C118" i="63"/>
  <c r="C117" i="63"/>
  <c r="C116" i="63"/>
  <c r="C115" i="63"/>
  <c r="C114" i="63"/>
  <c r="C113" i="63"/>
  <c r="C112" i="63"/>
  <c r="C111" i="63"/>
  <c r="C110" i="63"/>
  <c r="C109" i="63"/>
  <c r="C108" i="63"/>
  <c r="C107" i="63"/>
  <c r="C106" i="63"/>
  <c r="C105" i="63"/>
  <c r="C104" i="63"/>
  <c r="C102" i="63"/>
  <c r="C101" i="63"/>
  <c r="C100" i="63"/>
  <c r="C98" i="63"/>
  <c r="C97" i="63"/>
  <c r="C96" i="63"/>
  <c r="C95" i="63"/>
  <c r="C94" i="63"/>
  <c r="C93" i="63"/>
  <c r="C91" i="63"/>
  <c r="C90" i="63"/>
  <c r="C89" i="63"/>
  <c r="C88" i="63"/>
  <c r="C87" i="63"/>
  <c r="C75" i="63"/>
  <c r="C74" i="63"/>
  <c r="C73" i="63"/>
  <c r="C72" i="63"/>
  <c r="C71" i="63"/>
  <c r="C70" i="63"/>
  <c r="C67" i="63"/>
  <c r="C66" i="63"/>
  <c r="C65" i="63"/>
  <c r="C62" i="63"/>
  <c r="C61" i="63"/>
  <c r="C60" i="63"/>
  <c r="C43" i="62"/>
  <c r="C42" i="62"/>
  <c r="C41" i="62"/>
  <c r="C40" i="62"/>
  <c r="C39" i="62"/>
  <c r="C37" i="62"/>
  <c r="C36" i="62"/>
  <c r="C35" i="62"/>
  <c r="C33" i="62"/>
  <c r="C36" i="61"/>
  <c r="C30" i="57" l="1"/>
  <c r="C25" i="57"/>
  <c r="C16" i="57"/>
  <c r="C9" i="57"/>
  <c r="C4" i="57"/>
  <c r="C44" i="31"/>
  <c r="C38" i="31"/>
  <c r="C35" i="31"/>
  <c r="C30" i="31"/>
  <c r="C17" i="31"/>
  <c r="C12" i="31"/>
  <c r="C7" i="31"/>
  <c r="C41" i="30"/>
  <c r="C35" i="30"/>
  <c r="C32" i="30"/>
  <c r="C28" i="30"/>
  <c r="C18" i="30"/>
  <c r="C13" i="30"/>
  <c r="C8" i="30"/>
  <c r="C60" i="32"/>
  <c r="C54" i="32"/>
  <c r="C51" i="32"/>
  <c r="C48" i="32"/>
  <c r="C28" i="32"/>
  <c r="C21" i="32"/>
  <c r="C14" i="32"/>
  <c r="C7" i="32"/>
  <c r="C57" i="3"/>
  <c r="C48" i="3"/>
  <c r="C45" i="3"/>
  <c r="C42" i="3"/>
  <c r="C39" i="3"/>
  <c r="C37" i="3"/>
  <c r="C33" i="3"/>
  <c r="C74" i="26"/>
  <c r="C68" i="26"/>
  <c r="C65" i="26"/>
  <c r="C57" i="26"/>
  <c r="C54" i="26"/>
  <c r="C47" i="26"/>
  <c r="C36" i="26"/>
  <c r="C18" i="26"/>
  <c r="C16" i="26"/>
  <c r="C7" i="26"/>
  <c r="C81" i="27"/>
  <c r="C75" i="27"/>
  <c r="C72" i="27"/>
  <c r="C63" i="27"/>
  <c r="C55" i="27"/>
  <c r="C44" i="27"/>
  <c r="C42" i="32" l="1"/>
  <c r="C26" i="27"/>
  <c r="C24" i="27"/>
  <c r="C7" i="27"/>
  <c r="C5" i="57"/>
  <c r="C57" i="31"/>
  <c r="C36" i="31"/>
  <c r="C26" i="31"/>
  <c r="C18" i="31"/>
  <c r="C8" i="31"/>
  <c r="C56" i="30"/>
  <c r="C47" i="30"/>
  <c r="C36" i="30"/>
  <c r="C25" i="30"/>
  <c r="C16" i="30"/>
  <c r="C81" i="32"/>
  <c r="C73" i="32"/>
  <c r="C63" i="32"/>
  <c r="C52" i="32"/>
  <c r="C41" i="32"/>
  <c r="C33" i="32"/>
  <c r="C24" i="32"/>
  <c r="C15" i="32"/>
  <c r="C81" i="3"/>
  <c r="C71" i="3"/>
  <c r="C62" i="3"/>
  <c r="C49" i="3"/>
  <c r="C35" i="3"/>
  <c r="B3" i="59"/>
  <c r="C100" i="26" s="1"/>
  <c r="C32" i="57" l="1"/>
  <c r="C46" i="3"/>
  <c r="C56" i="3"/>
  <c r="C69" i="3"/>
  <c r="C78" i="3"/>
  <c r="C12" i="32"/>
  <c r="C22" i="32"/>
  <c r="C31" i="32"/>
  <c r="C39" i="32"/>
  <c r="C49" i="32"/>
  <c r="C59" i="32"/>
  <c r="C71" i="32"/>
  <c r="C79" i="32"/>
  <c r="C14" i="30"/>
  <c r="C23" i="30"/>
  <c r="C33" i="30"/>
  <c r="C44" i="30"/>
  <c r="C54" i="30"/>
  <c r="C62" i="30"/>
  <c r="C15" i="31"/>
  <c r="C24" i="31"/>
  <c r="C33" i="31"/>
  <c r="C43" i="31"/>
  <c r="C55" i="31"/>
  <c r="C63" i="31"/>
  <c r="C12" i="57"/>
  <c r="C21" i="57"/>
  <c r="C34" i="3"/>
  <c r="C47" i="3"/>
  <c r="C61" i="3"/>
  <c r="C70" i="3"/>
  <c r="C80" i="3"/>
  <c r="C13" i="32"/>
  <c r="C23" i="32"/>
  <c r="C32" i="32"/>
  <c r="C40" i="32"/>
  <c r="C50" i="32"/>
  <c r="C62" i="32"/>
  <c r="C72" i="32"/>
  <c r="C80" i="32"/>
  <c r="C15" i="30"/>
  <c r="C24" i="30"/>
  <c r="C34" i="30"/>
  <c r="C45" i="30"/>
  <c r="C55" i="30"/>
  <c r="C63" i="30"/>
  <c r="C16" i="31"/>
  <c r="C25" i="31"/>
  <c r="C34" i="31"/>
  <c r="C46" i="31"/>
  <c r="C56" i="31"/>
  <c r="C64" i="31"/>
  <c r="C13" i="57"/>
  <c r="C22" i="57"/>
  <c r="C29" i="57"/>
  <c r="C87" i="27"/>
  <c r="C59" i="3"/>
  <c r="C82" i="3"/>
  <c r="C43" i="32"/>
  <c r="C74" i="32"/>
  <c r="C17" i="30"/>
  <c r="C37" i="30"/>
  <c r="C57" i="30"/>
  <c r="C27" i="31"/>
  <c r="C49" i="31"/>
  <c r="C15" i="57"/>
  <c r="C38" i="3"/>
  <c r="C73" i="3"/>
  <c r="C26" i="32"/>
  <c r="C44" i="32"/>
  <c r="C66" i="32"/>
  <c r="C19" i="30"/>
  <c r="C38" i="30"/>
  <c r="C58" i="30"/>
  <c r="C10" i="31"/>
  <c r="C20" i="31"/>
  <c r="C39" i="31"/>
  <c r="C50" i="31"/>
  <c r="C59" i="31"/>
  <c r="C7" i="57"/>
  <c r="C17" i="57"/>
  <c r="C26" i="57"/>
  <c r="C48" i="31"/>
  <c r="C23" i="57"/>
  <c r="C36" i="3"/>
  <c r="C63" i="3"/>
  <c r="C16" i="32"/>
  <c r="C34" i="32"/>
  <c r="C53" i="32"/>
  <c r="C82" i="32"/>
  <c r="C26" i="30"/>
  <c r="C48" i="30"/>
  <c r="C19" i="31"/>
  <c r="C37" i="31"/>
  <c r="C58" i="31"/>
  <c r="C6" i="57"/>
  <c r="C24" i="57"/>
  <c r="C52" i="3"/>
  <c r="C64" i="3"/>
  <c r="C8" i="32"/>
  <c r="C17" i="32"/>
  <c r="C35" i="32"/>
  <c r="C55" i="32"/>
  <c r="C75" i="32"/>
  <c r="C9" i="30"/>
  <c r="C27" i="30"/>
  <c r="C49" i="30"/>
  <c r="C28" i="31"/>
  <c r="C41" i="3"/>
  <c r="C53" i="3"/>
  <c r="C65" i="3"/>
  <c r="C75" i="3"/>
  <c r="C9" i="32"/>
  <c r="C18" i="32"/>
  <c r="C27" i="32"/>
  <c r="C36" i="32"/>
  <c r="C45" i="32"/>
  <c r="C56" i="32"/>
  <c r="C67" i="32"/>
  <c r="C76" i="32"/>
  <c r="C10" i="30"/>
  <c r="C20" i="30"/>
  <c r="C29" i="30"/>
  <c r="C39" i="30"/>
  <c r="C50" i="30"/>
  <c r="C59" i="30"/>
  <c r="C11" i="31"/>
  <c r="C21" i="31"/>
  <c r="C29" i="31"/>
  <c r="C40" i="31"/>
  <c r="C51" i="31"/>
  <c r="C60" i="31"/>
  <c r="C8" i="57"/>
  <c r="C18" i="57"/>
  <c r="C27" i="57"/>
  <c r="C28" i="57"/>
  <c r="C14" i="57"/>
  <c r="C50" i="3"/>
  <c r="C72" i="3"/>
  <c r="C25" i="32"/>
  <c r="C64" i="32"/>
  <c r="C9" i="31"/>
  <c r="C43" i="3"/>
  <c r="C54" i="3"/>
  <c r="C66" i="3"/>
  <c r="C76" i="3"/>
  <c r="C10" i="32"/>
  <c r="C19" i="32"/>
  <c r="C29" i="32"/>
  <c r="C37" i="32"/>
  <c r="C46" i="32"/>
  <c r="C57" i="32"/>
  <c r="C68" i="32"/>
  <c r="C77" i="32"/>
  <c r="C11" i="30"/>
  <c r="C21" i="30"/>
  <c r="C30" i="30"/>
  <c r="C40" i="30"/>
  <c r="C52" i="30"/>
  <c r="C60" i="30"/>
  <c r="C13" i="31"/>
  <c r="C22" i="31"/>
  <c r="C31" i="31"/>
  <c r="C41" i="31"/>
  <c r="C53" i="31"/>
  <c r="C61" i="31"/>
  <c r="C10" i="57"/>
  <c r="C19" i="57"/>
  <c r="C44" i="3"/>
  <c r="C55" i="3"/>
  <c r="C68" i="3"/>
  <c r="C77" i="3"/>
  <c r="C11" i="32"/>
  <c r="C20" i="32"/>
  <c r="C30" i="32"/>
  <c r="C38" i="32"/>
  <c r="C47" i="32"/>
  <c r="C58" i="32"/>
  <c r="C69" i="32"/>
  <c r="C78" i="32"/>
  <c r="C12" i="30"/>
  <c r="C22" i="30"/>
  <c r="C31" i="30"/>
  <c r="C43" i="30"/>
  <c r="C53" i="30"/>
  <c r="C61" i="30"/>
  <c r="C14" i="31"/>
  <c r="C23" i="31"/>
  <c r="C32" i="31"/>
  <c r="C42" i="31"/>
  <c r="C54" i="31"/>
  <c r="C62" i="31"/>
  <c r="C11" i="57"/>
  <c r="C20" i="57"/>
  <c r="C31" i="57"/>
  <c r="C11" i="27"/>
  <c r="C84" i="27"/>
  <c r="C55" i="26"/>
  <c r="C19" i="27"/>
  <c r="C95" i="27"/>
  <c r="C64" i="26"/>
  <c r="C29" i="27"/>
  <c r="C103" i="27"/>
  <c r="C76" i="26"/>
  <c r="C37" i="27"/>
  <c r="C46" i="27"/>
  <c r="C20" i="26"/>
  <c r="C54" i="27"/>
  <c r="C28" i="26"/>
  <c r="C64" i="27"/>
  <c r="C37" i="26"/>
  <c r="C73" i="27"/>
  <c r="C45" i="26"/>
  <c r="C10" i="27"/>
  <c r="C18" i="27"/>
  <c r="C28" i="27"/>
  <c r="C36" i="27"/>
  <c r="C45" i="27"/>
  <c r="C53" i="27"/>
  <c r="C62" i="27"/>
  <c r="C71" i="27"/>
  <c r="C83" i="27"/>
  <c r="C94" i="27"/>
  <c r="C102" i="27"/>
  <c r="C9" i="26"/>
  <c r="C19" i="26"/>
  <c r="C27" i="26"/>
  <c r="C35" i="26"/>
  <c r="C44" i="26"/>
  <c r="C53" i="26"/>
  <c r="C63" i="26"/>
  <c r="C73" i="26"/>
  <c r="C85" i="26"/>
  <c r="C93" i="26"/>
  <c r="C86" i="26"/>
  <c r="C12" i="27"/>
  <c r="C30" i="27"/>
  <c r="C47" i="27"/>
  <c r="C65" i="27"/>
  <c r="C85" i="27"/>
  <c r="C104" i="27"/>
  <c r="C11" i="26"/>
  <c r="C29" i="26"/>
  <c r="C46" i="26"/>
  <c r="C66" i="26"/>
  <c r="C87" i="26"/>
  <c r="C95" i="26"/>
  <c r="C94" i="26"/>
  <c r="C20" i="27"/>
  <c r="C38" i="27"/>
  <c r="C56" i="27"/>
  <c r="C74" i="27"/>
  <c r="C96" i="27"/>
  <c r="C21" i="26"/>
  <c r="C38" i="26"/>
  <c r="C56" i="26"/>
  <c r="C78" i="26"/>
  <c r="C8" i="27"/>
  <c r="C13" i="27"/>
  <c r="C21" i="27"/>
  <c r="C31" i="27"/>
  <c r="C39" i="27"/>
  <c r="C48" i="27"/>
  <c r="C57" i="27"/>
  <c r="C66" i="27"/>
  <c r="C76" i="27"/>
  <c r="C88" i="27"/>
  <c r="C97" i="27"/>
  <c r="C105" i="27"/>
  <c r="C12" i="26"/>
  <c r="C22" i="26"/>
  <c r="C30" i="26"/>
  <c r="C39" i="26"/>
  <c r="C48" i="26"/>
  <c r="C58" i="26"/>
  <c r="C67" i="26"/>
  <c r="C79" i="26"/>
  <c r="C88" i="26"/>
  <c r="C96" i="26"/>
  <c r="C14" i="27"/>
  <c r="C22" i="27"/>
  <c r="C32" i="27"/>
  <c r="C40" i="27"/>
  <c r="C49" i="27"/>
  <c r="C58" i="27"/>
  <c r="C67" i="27"/>
  <c r="C77" i="27"/>
  <c r="C89" i="27"/>
  <c r="C98" i="27"/>
  <c r="C106" i="27"/>
  <c r="C13" i="26"/>
  <c r="C23" i="26"/>
  <c r="C31" i="26"/>
  <c r="C40" i="26"/>
  <c r="C49" i="26"/>
  <c r="C59" i="26"/>
  <c r="C69" i="26"/>
  <c r="C80" i="26"/>
  <c r="C89" i="26"/>
  <c r="C97" i="26"/>
  <c r="C41" i="27"/>
  <c r="C68" i="27"/>
  <c r="C90" i="27"/>
  <c r="C107" i="27"/>
  <c r="C14" i="26"/>
  <c r="C32" i="26"/>
  <c r="C41" i="26"/>
  <c r="C60" i="26"/>
  <c r="C70" i="26"/>
  <c r="C81" i="26"/>
  <c r="C90" i="26"/>
  <c r="C98" i="26"/>
  <c r="C23" i="27"/>
  <c r="C59" i="27"/>
  <c r="C24" i="26"/>
  <c r="C34" i="27"/>
  <c r="C60" i="27"/>
  <c r="C79" i="27"/>
  <c r="C100" i="27"/>
  <c r="C108" i="27"/>
  <c r="C25" i="26"/>
  <c r="C33" i="26"/>
  <c r="C42" i="26"/>
  <c r="C51" i="26"/>
  <c r="C61" i="26"/>
  <c r="C71" i="26"/>
  <c r="C82" i="26"/>
  <c r="C91" i="26"/>
  <c r="C99" i="26"/>
  <c r="C15" i="27"/>
  <c r="C33" i="27"/>
  <c r="C50" i="27"/>
  <c r="C78" i="27"/>
  <c r="C99" i="27"/>
  <c r="C50" i="26"/>
  <c r="C16" i="27"/>
  <c r="C25" i="27"/>
  <c r="C42" i="27"/>
  <c r="C51" i="27"/>
  <c r="C69" i="27"/>
  <c r="C92" i="27"/>
  <c r="C15" i="26"/>
  <c r="C9" i="27"/>
  <c r="C17" i="27"/>
  <c r="C27" i="27"/>
  <c r="C35" i="27"/>
  <c r="C43" i="27"/>
  <c r="C52" i="27"/>
  <c r="C61" i="27"/>
  <c r="C70" i="27"/>
  <c r="C80" i="27"/>
  <c r="C93" i="27"/>
  <c r="C101" i="27"/>
  <c r="C17" i="26"/>
  <c r="C26" i="26"/>
  <c r="C34" i="26"/>
  <c r="C43" i="26"/>
  <c r="C52" i="26"/>
  <c r="C62" i="26"/>
  <c r="C72" i="26"/>
  <c r="C84" i="26"/>
  <c r="C92" i="26"/>
  <c r="D8" i="26" l="1"/>
  <c r="C8" i="26" s="1"/>
  <c r="D10" i="26"/>
  <c r="C10" i="26" s="1"/>
</calcChain>
</file>

<file path=xl/sharedStrings.xml><?xml version="1.0" encoding="utf-8"?>
<sst xmlns="http://schemas.openxmlformats.org/spreadsheetml/2006/main" count="8695" uniqueCount="3432">
  <si>
    <t>Radio - Base Model</t>
  </si>
  <si>
    <t>Antenna</t>
  </si>
  <si>
    <t>Battery</t>
  </si>
  <si>
    <t>No Battery (credit)</t>
  </si>
  <si>
    <t>Viking Li-ion Battery</t>
  </si>
  <si>
    <t>Housing</t>
  </si>
  <si>
    <t>Black Housing</t>
  </si>
  <si>
    <t>High Visibility Housing</t>
  </si>
  <si>
    <t>Protocol</t>
  </si>
  <si>
    <t>Analog FM</t>
  </si>
  <si>
    <t>System Option</t>
  </si>
  <si>
    <t>Conventional System</t>
  </si>
  <si>
    <t>Digital/Project 25 CAI AMBE+2 with Free Single-Key DES-OFB (includes protocol option 1)</t>
  </si>
  <si>
    <t>The following selections require Protocol Option 2 (Digital/Project 25 CAI AMBE+2):</t>
  </si>
  <si>
    <t xml:space="preserve">Project 25 Conventional System </t>
  </si>
  <si>
    <t>Project 25 Phase 2 TDMA (includes system option 4 &amp; 5)</t>
  </si>
  <si>
    <t>Optional Features</t>
  </si>
  <si>
    <t>Channels/Talkgroups</t>
  </si>
  <si>
    <t>1024 Channels/Talkgroups (standard)</t>
  </si>
  <si>
    <t>Encryption (requires Protocol Option 2 - Digital/Project 25 CAI AMBE+2)</t>
  </si>
  <si>
    <t>Single-Key DES-OFB (included with Protocol Option 2)</t>
  </si>
  <si>
    <t>Single-Key AES</t>
  </si>
  <si>
    <t>DES-OFB (multi-key)</t>
  </si>
  <si>
    <t xml:space="preserve">AES (multi-key) </t>
  </si>
  <si>
    <t>ARC4 (ADP compatible)</t>
  </si>
  <si>
    <t>Programming &amp; Data</t>
  </si>
  <si>
    <t>MDC1200/GE-Star Signaling</t>
  </si>
  <si>
    <t>FIRESafe™ First Responder</t>
  </si>
  <si>
    <t>GPS</t>
  </si>
  <si>
    <t>Project 25 Data Conventional</t>
  </si>
  <si>
    <t>Project 25 OTAR Conventional &amp; Trunking</t>
  </si>
  <si>
    <t>OTAP (Over-the-Air Programming)</t>
  </si>
  <si>
    <t>The following selections require a System Option 5-8 (options with Phase 1 or Phase 2):</t>
  </si>
  <si>
    <t>Project 25 Authentication</t>
  </si>
  <si>
    <t>Multiband 700/800 + VHF Standard</t>
  </si>
  <si>
    <t>2048 Channels/Talkgroups (standard)</t>
  </si>
  <si>
    <t>700/800 MHz, 762-806 MHz +  VHF 2.5W, and 806-870 MHz, 3W, Model 1 (no keypad)</t>
  </si>
  <si>
    <t>700/800 MHz, 762-806 MHz + VHF 2.5W, and 806-870 MHz, 3W, Model 2 (limited keypad)</t>
  </si>
  <si>
    <t>700/800 MHz, 762-806 MHz + VHF 2.5W and VHF and 806-870 MHz, 3W, Model 3  (full keypad)</t>
  </si>
  <si>
    <t>Third Party Interface</t>
  </si>
  <si>
    <t>DES-OFB + AES (Multi-Key)</t>
  </si>
  <si>
    <t>Keypad Programming (U.S. Federal Government Only)</t>
  </si>
  <si>
    <t>KAS-12K</t>
  </si>
  <si>
    <t>KRA-26M</t>
  </si>
  <si>
    <t>VHF helical antenna 146-162 MHz</t>
  </si>
  <si>
    <t>KRA-26M2</t>
  </si>
  <si>
    <t>VHF helical antenna 162-174 MHz</t>
  </si>
  <si>
    <t>KRA-26M3</t>
  </si>
  <si>
    <t>VHF helical antenna 136-150 MHz</t>
  </si>
  <si>
    <t>KRA-27M</t>
  </si>
  <si>
    <t>UHF whip antenna 440-490 MHz</t>
  </si>
  <si>
    <t>KRA-27M2</t>
  </si>
  <si>
    <t>UHF whip antenna 470-520 MHz</t>
  </si>
  <si>
    <t>KRA-27M3</t>
  </si>
  <si>
    <t>UHF whip antenna 400-450 MHz</t>
  </si>
  <si>
    <t>KRA-22M</t>
  </si>
  <si>
    <t>VHF low-profile helical antenna 148-162 MHz</t>
  </si>
  <si>
    <t>KRA-22M2</t>
  </si>
  <si>
    <t>VHF low-profile helical antenna 162-174 MHz</t>
  </si>
  <si>
    <t>KRA-22M3</t>
  </si>
  <si>
    <t>VHF Low-profile helical antenna 136-150 MHz</t>
  </si>
  <si>
    <t>KRA-23M</t>
  </si>
  <si>
    <t>UHF low-profile helical antenna 450-490 MHz</t>
  </si>
  <si>
    <t>KRA-23M2</t>
  </si>
  <si>
    <t>UHF low-profile helical antenna 470-512 MHz</t>
  </si>
  <si>
    <t>KRA-23M3</t>
  </si>
  <si>
    <t>UHF low-profile helical antenna 403-430 MHz</t>
  </si>
  <si>
    <t>KRA-25</t>
  </si>
  <si>
    <t>Batteries &amp; Chargers</t>
  </si>
  <si>
    <t>KNB-L2M</t>
  </si>
  <si>
    <t>Li-ion 2600mAh (Standard)</t>
  </si>
  <si>
    <t>KNB-L3M</t>
  </si>
  <si>
    <t>Li-ion 3400mAh (High Capacity)</t>
  </si>
  <si>
    <t>KSC-Y32K</t>
  </si>
  <si>
    <t>KSC-32</t>
  </si>
  <si>
    <t>Rapid rate single unit charger</t>
  </si>
  <si>
    <t>Rapid rate 6-unit charger</t>
  </si>
  <si>
    <t>KVC-15</t>
  </si>
  <si>
    <t xml:space="preserve">Rapid rate DC vehicular charger adapter for the KSC-32  (chargers not included; includes KSC-mobile bracket &amp; cigarette lighter cable DC adapter) </t>
  </si>
  <si>
    <r>
      <t xml:space="preserve">Rapid rate single unit charger  (Long-Life Charge Mode capable with KAS-12 Software)
</t>
    </r>
    <r>
      <rPr>
        <b/>
        <u/>
        <sz val="11"/>
        <rFont val="Calibri"/>
        <family val="2"/>
        <scheme val="minor"/>
      </rPr>
      <t>Note:</t>
    </r>
    <r>
      <rPr>
        <sz val="11"/>
        <rFont val="Calibri"/>
        <family val="2"/>
        <scheme val="minor"/>
      </rPr>
      <t xml:space="preserve"> NiMH/Li-ion battery only</t>
    </r>
  </si>
  <si>
    <t>Carrying Accessories</t>
  </si>
  <si>
    <t>KBH-11</t>
  </si>
  <si>
    <t>Spring action belt clip (2.5")</t>
  </si>
  <si>
    <t>KBH-8DS</t>
  </si>
  <si>
    <t>KLH-6SW</t>
  </si>
  <si>
    <t>KLH-137ST</t>
  </si>
  <si>
    <t>Firemen's Heavy-Duty Leather Shoulder Strap for a Heavy-Duty Leather Case</t>
  </si>
  <si>
    <t>KLH-200K3</t>
  </si>
  <si>
    <t>Special Color Housing</t>
  </si>
  <si>
    <t>Microphones &amp; Audio Accessories</t>
  </si>
  <si>
    <t>KMC-49</t>
  </si>
  <si>
    <t>KEP-1</t>
  </si>
  <si>
    <t>KEP-2</t>
  </si>
  <si>
    <t>2.5mm earphone kit for KMC-49 Speaker Mic</t>
  </si>
  <si>
    <t>KHS-11BL</t>
  </si>
  <si>
    <t>2-wire palm mic w/earphone, universal connector (Black)</t>
  </si>
  <si>
    <t>KHS-12BL</t>
  </si>
  <si>
    <t>3-wire mini lapel mic w/earphone, universal connector (Black)</t>
  </si>
  <si>
    <t>KHS-14</t>
  </si>
  <si>
    <t>Lt. Wt. Single muff headset w/boom mic &amp; In-line PTT</t>
  </si>
  <si>
    <t>KRA-32K</t>
  </si>
  <si>
    <t>700/800 MHz Whip Antenna</t>
  </si>
  <si>
    <t>KRA-36</t>
  </si>
  <si>
    <t>700/800 MHz Stubby Antenna</t>
  </si>
  <si>
    <t>KLH-201K3</t>
  </si>
  <si>
    <t>KCT-71M3</t>
  </si>
  <si>
    <t>KMB-33M</t>
  </si>
  <si>
    <t>KAP-2</t>
  </si>
  <si>
    <t>KCT-72M</t>
  </si>
  <si>
    <t>KCT-23M3</t>
  </si>
  <si>
    <t>KCT-23M</t>
  </si>
  <si>
    <t>KCT-46</t>
  </si>
  <si>
    <t>KPS-15</t>
  </si>
  <si>
    <t>System Options</t>
  </si>
  <si>
    <t>List</t>
  </si>
  <si>
    <t>Table of Contents</t>
  </si>
  <si>
    <t>Viking VP900 Portable</t>
  </si>
  <si>
    <t>Analog FM (included in base radio)</t>
  </si>
  <si>
    <t>2425AAAA53XXX</t>
  </si>
  <si>
    <t>2425AABA53XXX</t>
  </si>
  <si>
    <t>2425AACA53XXX</t>
  </si>
  <si>
    <t>Accessories</t>
  </si>
  <si>
    <t>700/800 MHz, 762-806 MHz and 806-870 MHz, Black, Model 2 (standard keypad)</t>
  </si>
  <si>
    <t>700/800 MHz, 762-806 MHz and 806-870 MHz, Black, Model 3 (full keypad)</t>
  </si>
  <si>
    <t>VP6230BKF2</t>
  </si>
  <si>
    <t>VP6330BKF2</t>
  </si>
  <si>
    <t>VP6330BKF5</t>
  </si>
  <si>
    <t>VP6430BKF2</t>
  </si>
  <si>
    <t>VP6230BKF3</t>
  </si>
  <si>
    <t>VP6330BKF3</t>
  </si>
  <si>
    <t>VP6330BKF6</t>
  </si>
  <si>
    <t>VP6430BKF3</t>
  </si>
  <si>
    <t>VHF, 136-174 MHz, Model 2 (standard keypad), Black</t>
  </si>
  <si>
    <t>UHF, 450-520 MHz, Model 2 (standard keypad), Black</t>
  </si>
  <si>
    <t>UHF, 380-470 MHz, Model 2 (standard keypad), Black</t>
  </si>
  <si>
    <t>VHF, 136-174 MHz, Model 3 (full keypad), Black</t>
  </si>
  <si>
    <t>UHF, 450-520 MHz, Model 3 (full keypad), Black</t>
  </si>
  <si>
    <t>UHF, 380-470 MHz, Model 3 (full keypad), Black</t>
  </si>
  <si>
    <t>VP6230GRF2</t>
  </si>
  <si>
    <t>VP6330GRF2</t>
  </si>
  <si>
    <t>VP6330GRF5</t>
  </si>
  <si>
    <t>VP6430GRF2</t>
  </si>
  <si>
    <t>VP6230GRF3</t>
  </si>
  <si>
    <t>VP6330GRF3</t>
  </si>
  <si>
    <t>VP6330GRF6</t>
  </si>
  <si>
    <t>VP6430GRF3</t>
  </si>
  <si>
    <t>VHF, 136-174 MHz, Model 2 (standard keypad), Green</t>
  </si>
  <si>
    <t>UHF, 450-520 MHz, Model 2 (standard keypad), Green</t>
  </si>
  <si>
    <t>UHF, 380-470 MHz, Model 2 (standard keypad), Green</t>
  </si>
  <si>
    <t>700/800 MHz, 762-806 MHz and 806-870 MHz, Green, Model 2 (standard keypad)</t>
  </si>
  <si>
    <t>VHF, 136-174 MHz, Model 3 (full keypad), Green</t>
  </si>
  <si>
    <t>UHF, 450-520 MHz, Model 3 (full keypad), Green</t>
  </si>
  <si>
    <t>UHF, 380-470 MHz, Model 3 (full keypad), Green</t>
  </si>
  <si>
    <t>700/800 MHz, 762-806 MHz and 806-870 MHz, Green, Model 3 (full keypad)</t>
  </si>
  <si>
    <t>P25 CAI AMBE+2</t>
  </si>
  <si>
    <t xml:space="preserve">P25 Authentication </t>
  </si>
  <si>
    <t>Viking VP6000 Portable</t>
  </si>
  <si>
    <t>Viking VP5000 Portable</t>
  </si>
  <si>
    <t>Model Options</t>
  </si>
  <si>
    <t>Viking VM6000 Mobile</t>
  </si>
  <si>
    <t>Viking VM5000 Mobile</t>
  </si>
  <si>
    <t>VM6730BF</t>
  </si>
  <si>
    <t>VM6830BF</t>
  </si>
  <si>
    <t>VM6830BF2</t>
  </si>
  <si>
    <t>VM6930BF</t>
  </si>
  <si>
    <t>Mounting Accessories</t>
  </si>
  <si>
    <t>Mounting Bracket</t>
  </si>
  <si>
    <t>KMB-34</t>
  </si>
  <si>
    <t>Ignition Sense Cable</t>
  </si>
  <si>
    <t>Control head</t>
  </si>
  <si>
    <t>835VM6000VCH</t>
  </si>
  <si>
    <t>DC Cable-Remote</t>
  </si>
  <si>
    <t>597535777502</t>
  </si>
  <si>
    <t>6 Ft remote cable</t>
  </si>
  <si>
    <t>17 Ft remote cable</t>
  </si>
  <si>
    <t>597535777503</t>
  </si>
  <si>
    <t>50 Ft remote cable</t>
  </si>
  <si>
    <t>250074031003</t>
  </si>
  <si>
    <t>VCH Standard Mobile Mic</t>
  </si>
  <si>
    <t>VCH Desktop Mic</t>
  </si>
  <si>
    <t>Speaker</t>
  </si>
  <si>
    <t>2500151006</t>
  </si>
  <si>
    <t>5in. 15W Speaker, Crimp Leads</t>
  </si>
  <si>
    <t>40W External Speaker</t>
  </si>
  <si>
    <t>P25 Authentication</t>
  </si>
  <si>
    <r>
      <t xml:space="preserve">GPS Antenna
</t>
    </r>
    <r>
      <rPr>
        <b/>
        <i/>
        <sz val="11"/>
        <rFont val="Calibri"/>
        <family val="2"/>
        <scheme val="minor"/>
      </rPr>
      <t>Automatically selected when GPS option is selected in CeVo</t>
    </r>
  </si>
  <si>
    <t>VM5730BF</t>
  </si>
  <si>
    <t>VM5830BF</t>
  </si>
  <si>
    <t>VM5830BF2</t>
  </si>
  <si>
    <t>VM5930BF</t>
  </si>
  <si>
    <t>KCH-19VM</t>
  </si>
  <si>
    <t>Dash - KCH-19</t>
  </si>
  <si>
    <t xml:space="preserve">25 Feet remote  cable </t>
  </si>
  <si>
    <t>KCH-20 Enhanced control head</t>
  </si>
  <si>
    <t>VM7730BF-S</t>
  </si>
  <si>
    <t>VM7830BF-S</t>
  </si>
  <si>
    <t>VM7830BF2-S</t>
  </si>
  <si>
    <t>VM7930BF-S</t>
  </si>
  <si>
    <t>EVRS</t>
  </si>
  <si>
    <t>Viking VM7000 Mobile</t>
  </si>
  <si>
    <t>VM5000/7000 Remote Cable upto 50 Ft</t>
  </si>
  <si>
    <t>VM5000/7000 Remote Cable upto 100 Ft</t>
  </si>
  <si>
    <t>KCT-71M4</t>
  </si>
  <si>
    <t>KRK-17BF</t>
  </si>
  <si>
    <t>P25 Paging Decode</t>
  </si>
  <si>
    <t>4096 Channels/Talkgroups</t>
  </si>
  <si>
    <t>835VP5000OH</t>
  </si>
  <si>
    <t>835VP5000YH</t>
  </si>
  <si>
    <t>KCH-20RV</t>
  </si>
  <si>
    <t>Viking16</t>
  </si>
  <si>
    <t>Project 25 Phase 1 Trunking and Viking16 Trunking (includes system options 2 &amp; 4)</t>
  </si>
  <si>
    <t>VM5000 136-174 MHZ</t>
  </si>
  <si>
    <t>VM5000 450-520 MHZ</t>
  </si>
  <si>
    <t>VM5000 380-470 MHZ</t>
  </si>
  <si>
    <t>VM5000 700/800 MHZ</t>
  </si>
  <si>
    <t>VM6000 136-174 MHZ</t>
  </si>
  <si>
    <t>VM6000 450-520 MHZ</t>
  </si>
  <si>
    <t>VM6000 380-470 MHZ</t>
  </si>
  <si>
    <t>VM6000 700/800 MHZ</t>
  </si>
  <si>
    <t>Primary Radio -  (First Deck, Choose one)</t>
  </si>
  <si>
    <t>Secondary Radio -  (2nd-4th Deck, Choose up to 3)</t>
  </si>
  <si>
    <t>VM7630HBF-P</t>
  </si>
  <si>
    <t>VM7730HBF-P</t>
  </si>
  <si>
    <t>VM7730BF-P</t>
  </si>
  <si>
    <t>VM7830BF-P</t>
  </si>
  <si>
    <t>VM7830BF2-P</t>
  </si>
  <si>
    <t>VM7930BF-P</t>
  </si>
  <si>
    <t>VM7000 39-50 MHZ Hi Power Low Band Primary</t>
  </si>
  <si>
    <t>VM7000 136-174 MHZ Hi Power Primary</t>
  </si>
  <si>
    <t>VM7000 136-174 MHZ Primary</t>
  </si>
  <si>
    <t>VM7000 450-520 MHZ Primary</t>
  </si>
  <si>
    <t>VM7000 380-470 MHZ Primary</t>
  </si>
  <si>
    <t>VM7000 700/800 MHZ Primary</t>
  </si>
  <si>
    <t>VM7730HBF-S</t>
  </si>
  <si>
    <t>VM7000 136-174 MHZ Hi Power Secondary</t>
  </si>
  <si>
    <t>VM7630HBF-S</t>
  </si>
  <si>
    <t>VM7000 39-50 MHZ Hi Power Low Band Secondary</t>
  </si>
  <si>
    <t>KMB-36</t>
  </si>
  <si>
    <t>Hi Power Deck Mounting Bracket</t>
  </si>
  <si>
    <t>836VMB10</t>
  </si>
  <si>
    <t>Mounting Bracket, Dual Deck, VM7000</t>
  </si>
  <si>
    <t>KCT-18</t>
  </si>
  <si>
    <t>Hi Power Ignition Sense Cable</t>
  </si>
  <si>
    <t>KCT-23M4</t>
  </si>
  <si>
    <t xml:space="preserve">Hi Power Deck DC Cable </t>
  </si>
  <si>
    <t>USB Micro A-B Cable</t>
  </si>
  <si>
    <t>KES-5A</t>
  </si>
  <si>
    <t>Power Supply</t>
  </si>
  <si>
    <t>EH-30</t>
  </si>
  <si>
    <t>VM7000 136-174 MHZ Secondary</t>
  </si>
  <si>
    <t>VM7000 450-520 MHZ Secondary</t>
  </si>
  <si>
    <t>VM7000 380-470 MHZ Secondary</t>
  </si>
  <si>
    <t>VM7000 700/800 MHZ Secondary</t>
  </si>
  <si>
    <t>.</t>
  </si>
  <si>
    <t>Enhanced Vehicular Repeater Systems</t>
  </si>
  <si>
    <t>EVRS Models</t>
  </si>
  <si>
    <t>SVR-P255M-W3K</t>
  </si>
  <si>
    <t>SVR-P255UA-W3K</t>
  </si>
  <si>
    <t>SVR-P255V-W3K</t>
  </si>
  <si>
    <t>SMX-350-W3K</t>
  </si>
  <si>
    <t>Cables</t>
  </si>
  <si>
    <t>7502-10-1245-W3K</t>
  </si>
  <si>
    <t>7555-10-1245-W3K</t>
  </si>
  <si>
    <t>9300-11-0058-W3K</t>
  </si>
  <si>
    <t>Options</t>
  </si>
  <si>
    <t>Filters and Pre-Selectors</t>
  </si>
  <si>
    <t>BRF-1601-W3K</t>
  </si>
  <si>
    <t>BRF-1602-W3K</t>
  </si>
  <si>
    <t>BRF-4601-W3K</t>
  </si>
  <si>
    <t>BRF-4602-W3K</t>
  </si>
  <si>
    <t>BPF-1604-W3K</t>
  </si>
  <si>
    <t>BPF-7704-W3K</t>
  </si>
  <si>
    <t>BPF-8604-W3K</t>
  </si>
  <si>
    <t>TCK-203-W3K</t>
  </si>
  <si>
    <t>TCK-206-W3K</t>
  </si>
  <si>
    <t>FY-4-W3K</t>
  </si>
  <si>
    <t>KLA-250-W3K</t>
  </si>
  <si>
    <t>KMC-70M</t>
  </si>
  <si>
    <t>KMC-70GR</t>
  </si>
  <si>
    <t>MIL-SPEC, IP67 (Immersion) Speaker Mic.  
3 Programmable Buttons</t>
  </si>
  <si>
    <t>KSC-326AK</t>
  </si>
  <si>
    <t>KCT-71M2</t>
  </si>
  <si>
    <t>KMC-65M</t>
  </si>
  <si>
    <t>KMC-66M</t>
  </si>
  <si>
    <t>Standard Mobile Mic for KCH Control Head</t>
  </si>
  <si>
    <t>12 Button Keypad Mic for KCH Control Head</t>
  </si>
  <si>
    <t>597535777501</t>
  </si>
  <si>
    <t>KNB-LS7</t>
  </si>
  <si>
    <t>KNB-LS5CU</t>
  </si>
  <si>
    <t>Li-ion Instrinsically Safe 2000 mAh</t>
  </si>
  <si>
    <t>Li-ion Instrinsically Safe 3800mAh (High Capacity)</t>
  </si>
  <si>
    <t>R50843LF3001</t>
  </si>
  <si>
    <t xml:space="preserve">Leather Case, L3 battery, VP6000 Fire.   Fits L3 model batteries plus L2 and LS5  batteries with optional spacer. </t>
  </si>
  <si>
    <t>R50843NP3001</t>
  </si>
  <si>
    <t xml:space="preserve">Leather Case, L3 battery, VP6000 Police.   Fits L3 model batteries plus L2 and LS5  batteries with optional spacer. </t>
  </si>
  <si>
    <t xml:space="preserve">Nylon Case, L3 battery, VP6000 Police.   Fits L3 model batteries plus L2 and LS5  batteries with optional spacer. </t>
  </si>
  <si>
    <t>2" Belt Loop for Leather Cases R50843Lx3001</t>
  </si>
  <si>
    <t>R50840000L20</t>
  </si>
  <si>
    <t>R50843LP3001</t>
  </si>
  <si>
    <t>R50840000N20</t>
  </si>
  <si>
    <t>2" Belt Loop for Nylon Cases R50843Nx3001</t>
  </si>
  <si>
    <t>R50840000L30</t>
  </si>
  <si>
    <t>3" Belt Loop for Leather Cases R50843Lx3001</t>
  </si>
  <si>
    <t>250VP500001</t>
  </si>
  <si>
    <t>VP5430F2</t>
  </si>
  <si>
    <t>VP5430F3</t>
  </si>
  <si>
    <t>VP5330F2</t>
  </si>
  <si>
    <t>VP5330F5</t>
  </si>
  <si>
    <t>VP5330F3</t>
  </si>
  <si>
    <t>VP5330F6</t>
  </si>
  <si>
    <t>VP5230F2</t>
  </si>
  <si>
    <t>VP5230F3</t>
  </si>
  <si>
    <t>P25 Portable, 700/800 MHz band, 762-806 MHz and 806-870 MHz, Black, Model 2 (standard keypad)</t>
  </si>
  <si>
    <t>P25 Portable, 700/800 MHz band, 762-806 MHz and 806-870 MHz, Black, Model 3 (full keypad)</t>
  </si>
  <si>
    <t>P25 Portable, UHF Hi, 450-520 MHz, Model 2 (standard keypad)</t>
  </si>
  <si>
    <t>P25 Portable, UHF Hi, 450-520 MHz, Model 3 (full keypad)</t>
  </si>
  <si>
    <t>P25 Portable, UHF Lo, 380-470 MHz, Model 2 (standard keypad)</t>
  </si>
  <si>
    <t>P25 Portable, UHF Lo,, 380-470 MHz, Model 3 (full keypad)</t>
  </si>
  <si>
    <t>P25 Portable, VHF, 136-174 MHz, Model 2 (standard keypad)</t>
  </si>
  <si>
    <t>P25 Portable, VHF, 136-174 MHz, Model 3 (full keypad)</t>
  </si>
  <si>
    <t>RPSP-15</t>
  </si>
  <si>
    <t>589001202303</t>
  </si>
  <si>
    <t>KMC-9C</t>
  </si>
  <si>
    <t>KMC-59C</t>
  </si>
  <si>
    <t>Heavy duty leather carrying case for VP5000 series with KNB-L2/L3/LS5CU batteries (for both keypad models)</t>
  </si>
  <si>
    <t>Nylon carrying case for VP5000 series with KNB-L2/L3/LS5CU battery (for both keypad models)</t>
  </si>
  <si>
    <r>
      <t xml:space="preserve">MIL-SPEC, Speaker Mic. with Antenna Connector
</t>
    </r>
    <r>
      <rPr>
        <b/>
        <u/>
        <sz val="11"/>
        <rFont val="Calibri"/>
        <family val="2"/>
        <scheme val="minor"/>
      </rPr>
      <t>Note</t>
    </r>
    <r>
      <rPr>
        <sz val="11"/>
        <rFont val="Calibri"/>
        <family val="2"/>
        <scheme val="minor"/>
      </rPr>
      <t xml:space="preserve">:  5/16" Coax cable hex wrench included (antenna is not included.)  </t>
    </r>
  </si>
  <si>
    <t>3.5mm earphone kit for KMC-41/42W/54W/70M Speaker Mics</t>
  </si>
  <si>
    <t>1.6 Ft Remote Cable / Multi-deck Control Cable</t>
  </si>
  <si>
    <t>Horn Alert / PA Relay Option Kit</t>
  </si>
  <si>
    <t>VM7000 30 Amp DC Power Supply for Hi-Power decks</t>
  </si>
  <si>
    <t>DC Switching Power Supply (117/230 VAC; 23A max. continuous, 25A peak)</t>
  </si>
  <si>
    <t>Control Station Desktop Microphone (8-pin mod. plug)</t>
  </si>
  <si>
    <t>Control Station Desktop Microphone (8-pin mod. plug)
Improved noise response for Phase 2 TDMA systems</t>
  </si>
  <si>
    <t>DC Cable-Dash  10'</t>
  </si>
  <si>
    <t>DC Cable-Remote 23'</t>
  </si>
  <si>
    <t>KRA-40GM</t>
  </si>
  <si>
    <t>KVC-23V</t>
  </si>
  <si>
    <t>KWD-AE30K</t>
  </si>
  <si>
    <t>Leather swivel belt loop / detachable swivel D-Ring back for KLH-200K3</t>
  </si>
  <si>
    <t xml:space="preserve">Leather Belt Loop with D-swivel </t>
  </si>
  <si>
    <t>2048 Channels/Talkgroups</t>
  </si>
  <si>
    <t>KRA-28</t>
  </si>
  <si>
    <t>VHF Wideband whip antenna 140-170 MHz</t>
  </si>
  <si>
    <t>KES-8K</t>
  </si>
  <si>
    <t>Analog FM (standard)</t>
  </si>
  <si>
    <t>P25 CAI AMBE+2 (standard)</t>
  </si>
  <si>
    <t>DES-OFB (multi-key) *</t>
  </si>
  <si>
    <t>AES FIPS 140-2 (single-key) *</t>
  </si>
  <si>
    <t>AES FIPS 140-2 (multi-key) *</t>
  </si>
  <si>
    <t>ARC4 (ADP compatible) *</t>
  </si>
  <si>
    <t>TrueVoice™ Noise Cancellation (standard)</t>
  </si>
  <si>
    <t>MDC1200/GE-Star Signaling *</t>
  </si>
  <si>
    <t>P25 Conventional Voting Scan (standard)</t>
  </si>
  <si>
    <t>P25 Data Conventional Packet Data *</t>
  </si>
  <si>
    <t>P25 Data Trunking (Conventional included) *</t>
  </si>
  <si>
    <t>* prices shown are when configured with radio.  The list price may be higher when purchased separately.   See the Viking Accessory Catalog for list price when purchased separately.</t>
  </si>
  <si>
    <t>P25 Paging Decode *</t>
  </si>
  <si>
    <t>OTAR (Over-The-Air-Rekeying) *</t>
  </si>
  <si>
    <t>OTAP (Over-the-Air Programming) *</t>
  </si>
  <si>
    <t>FIRESafe™ First Responder *</t>
  </si>
  <si>
    <t>FIRESafe™ Command (includes First Responder) *</t>
  </si>
  <si>
    <t>GPS *</t>
  </si>
  <si>
    <t>EVRS, Portable</t>
  </si>
  <si>
    <t>EVRS Mobile</t>
  </si>
  <si>
    <t>EVRS, Portable *</t>
  </si>
  <si>
    <t>Bluetooth *</t>
  </si>
  <si>
    <t>Bluetooth Low Energy *</t>
  </si>
  <si>
    <t>Man Down *</t>
  </si>
  <si>
    <t>KENWOOD Viking Price Guide  |  November 2021</t>
  </si>
  <si>
    <t>250VP5000001</t>
  </si>
  <si>
    <r>
      <t xml:space="preserve">Intrinsically Safe (CSA) </t>
    </r>
    <r>
      <rPr>
        <i/>
        <sz val="11"/>
        <rFont val="Calibri"/>
        <family val="2"/>
        <scheme val="minor"/>
      </rPr>
      <t>KNB-LS5 or -LS7 battery required</t>
    </r>
  </si>
  <si>
    <t>KRA-29</t>
  </si>
  <si>
    <t xml:space="preserve">UHF whip antenna 380-430 MHZ </t>
  </si>
  <si>
    <t>Analog Conventional *</t>
  </si>
  <si>
    <t>P25 Conventional *</t>
  </si>
  <si>
    <t>Viking16 *</t>
  </si>
  <si>
    <t>Encryption (requires Protocol Option 8322000002 - Digital/Project 25 CAI AMBE+2)</t>
  </si>
  <si>
    <t>Encryption Module required for AES FIPS 140-2, DES, or P25 Authentication. List price shown is if the encryption option is purchased separately from radio.</t>
  </si>
  <si>
    <t>Remote Kit for KCH Control Head *</t>
  </si>
  <si>
    <t>Mounting Case for Control Station with KPS-15</t>
  </si>
  <si>
    <r>
      <t xml:space="preserve">Viking Control Head (VCH)
</t>
    </r>
    <r>
      <rPr>
        <b/>
        <i/>
        <sz val="11"/>
        <rFont val="Calibri"/>
        <family val="2"/>
        <scheme val="minor"/>
      </rPr>
      <t xml:space="preserve">Note: </t>
    </r>
    <r>
      <rPr>
        <i/>
        <sz val="11"/>
        <rFont val="Calibri"/>
        <family val="2"/>
        <scheme val="minor"/>
      </rPr>
      <t>This pricing is valid only when purchased with the radio. If purchased separately, List price is $1,695</t>
    </r>
  </si>
  <si>
    <t>DC Switching Power Supply
(117/230 VAC; 23A max. continuous, 25A peak)</t>
  </si>
  <si>
    <t>KCH-21RVM</t>
  </si>
  <si>
    <t>KCH-21 Hand Held control head</t>
  </si>
  <si>
    <t>5W External Speaker, compact, 3.5 mm audio plug</t>
  </si>
  <si>
    <t>10W External Speaker, 3.5 mm audio plug</t>
  </si>
  <si>
    <t>External Accessory Connection Cable for KCH-20RV/KCH-21RV remote control heads</t>
  </si>
  <si>
    <t>40W External Speaker. Requires KAP-2 kit to connect to radio. Requires KCT-72M cable to connecto to KCH-20/21 Control Head.</t>
  </si>
  <si>
    <t xml:space="preserve">40W External Speaker. Requires KAP-2 kit to connect to radio. </t>
  </si>
  <si>
    <t>KCT-77M2</t>
  </si>
  <si>
    <t>Hand Held Control Head remote cable</t>
  </si>
  <si>
    <t>VM5000/7000 Remote Cable up to 50 Ft</t>
  </si>
  <si>
    <t>VM5000/7000 Remote Cable up to 100 Ft</t>
  </si>
  <si>
    <t>KENWOOD Viking Price Guide  | November 2021</t>
  </si>
  <si>
    <t>Effective Date: 11.01.21</t>
  </si>
  <si>
    <t>9300-11-0258-W3K</t>
  </si>
  <si>
    <t>DS-255-W3K</t>
  </si>
  <si>
    <t>FY-5-W3K</t>
  </si>
  <si>
    <t>MD-7706-W3K</t>
  </si>
  <si>
    <t>SVR-P252MA-W3K</t>
  </si>
  <si>
    <t>TCK-252-W3K</t>
  </si>
  <si>
    <t>Dealer or other Discount %</t>
  </si>
  <si>
    <t>Discount Column Title:</t>
  </si>
  <si>
    <t>Formula Applied to Price:</t>
  </si>
  <si>
    <t>VHF High gain helically loaded whip 148-162 MHz</t>
  </si>
  <si>
    <t>MIL-SPEC, IP67 (Immersion) Speaker Mic.  Black.
3 Programmable Buttons</t>
  </si>
  <si>
    <t>MIL-SPEC, IP67 (Immersion) Speaker Mic.  
Hi-Viz Green.  3 Programmable Buttons</t>
  </si>
  <si>
    <t>P25 Phase 1 Trunking (Requires option 8322000002)*</t>
  </si>
  <si>
    <t>P25 Phase 2 TDMA (Requires option 8322000005) *</t>
  </si>
  <si>
    <r>
      <t xml:space="preserve">DES-OFB (multi-key) *
</t>
    </r>
    <r>
      <rPr>
        <b/>
        <i/>
        <sz val="11"/>
        <rFont val="Calibri"/>
        <family val="2"/>
        <scheme val="minor"/>
      </rPr>
      <t xml:space="preserve">NOTE: </t>
    </r>
    <r>
      <rPr>
        <i/>
        <sz val="11"/>
        <rFont val="Calibri"/>
        <family val="2"/>
        <scheme val="minor"/>
      </rPr>
      <t>Requires addition of KWD-AE30K module to VP5000 if the radio was initially purchased without DES, AES, or P25 Authentication encryption option.</t>
    </r>
  </si>
  <si>
    <r>
      <t xml:space="preserve">AES FIPS140-2 (single key) *
(DES-OFB single key included) 
</t>
    </r>
    <r>
      <rPr>
        <b/>
        <i/>
        <sz val="11"/>
        <rFont val="Calibri"/>
        <family val="2"/>
        <scheme val="minor"/>
      </rPr>
      <t xml:space="preserve">NOTE: </t>
    </r>
    <r>
      <rPr>
        <i/>
        <sz val="11"/>
        <rFont val="Calibri"/>
        <family val="2"/>
        <scheme val="minor"/>
      </rPr>
      <t>Requires addition of KWD-AE30K module to VP5000 if the radio was initially purchased without DES, AES, or P25 Authentication encryption option.</t>
    </r>
  </si>
  <si>
    <r>
      <t xml:space="preserve">AES FIPS140-2 (multi key) *
(DES-OFB multi-key included) 
</t>
    </r>
    <r>
      <rPr>
        <b/>
        <i/>
        <sz val="11"/>
        <rFont val="Calibri"/>
        <family val="2"/>
        <scheme val="minor"/>
      </rPr>
      <t>NOTE:</t>
    </r>
    <r>
      <rPr>
        <i/>
        <sz val="11"/>
        <rFont val="Calibri"/>
        <family val="2"/>
        <scheme val="minor"/>
      </rPr>
      <t xml:space="preserve"> Requires addition of KWD-AE30K module to VP5000 if the radio was initially purchased without DES, AES, or P25 Authentication encryption option.</t>
    </r>
  </si>
  <si>
    <r>
      <t xml:space="preserve">License Key for KAS-12  </t>
    </r>
    <r>
      <rPr>
        <b/>
        <sz val="11"/>
        <rFont val="Calibri"/>
        <family val="2"/>
        <scheme val="minor"/>
      </rPr>
      <t>(Authentication required)</t>
    </r>
    <r>
      <rPr>
        <sz val="11"/>
        <rFont val="Calibri"/>
        <family val="2"/>
        <scheme val="minor"/>
      </rPr>
      <t xml:space="preserve">
Battery Reader Software for KNB-L1M/L2M/L3M &amp; 
KSC-Y32 (for Windows® Operating System)</t>
    </r>
  </si>
  <si>
    <t>VM7000 Multideck Interface MUX Cable</t>
  </si>
  <si>
    <t>SVR VMx000 Interface Cable</t>
  </si>
  <si>
    <t>SVR VM900 Interface Cable</t>
  </si>
  <si>
    <t>SVR 3’ TNC Cable Kit For Use With BPF/BRF Filters</t>
  </si>
  <si>
    <t>SVR 6’ TNC Cable Kit For Use With BPF/BRF Filters</t>
  </si>
  <si>
    <t>SVR 3' TNC Cable Kit For Full Duplex Repeaters</t>
  </si>
  <si>
    <t>Notch Filter, 150-174 MHz, (5M Separation)</t>
  </si>
  <si>
    <t>Vehicular Repeater 764-870 MHz</t>
  </si>
  <si>
    <t>Vehicular Repeater 405-470 MHz</t>
  </si>
  <si>
    <t>Vehicular Repeater 136-174 MHz</t>
  </si>
  <si>
    <t>SVR Full Duplex 700MHz P25 Vehicle Repeater</t>
  </si>
  <si>
    <t>Dual Notch Filter, 150-174 MHz (2M Separation)</t>
  </si>
  <si>
    <t>Notch Filter, 450-470 MHZ (10M Separation)</t>
  </si>
  <si>
    <t>Dual Notch Filter, 450-470 MHz (5M Separation)</t>
  </si>
  <si>
    <t>Pre-Selector, 150-174 MHz (Factory Tuned)</t>
  </si>
  <si>
    <t>Pre-Selector, 770 MHz, (Factory Tuned)</t>
  </si>
  <si>
    <t>Pre-Selector, 860 MHz, (Factory Tuned)</t>
  </si>
  <si>
    <t>SVR Mobile Duplexer, 700 MHz, 6 Cavity, 
(Factory Tuned)</t>
  </si>
  <si>
    <t>SVR-P250 Key Loader Adapter</t>
  </si>
  <si>
    <t>SVR Programming Cable &amp; Software</t>
  </si>
  <si>
    <t>SVR Programming Cable &amp; Software SVR-D-300, -N300</t>
  </si>
  <si>
    <t>SVR DS-255 Serial Door Switch Module for SVR-P255</t>
  </si>
  <si>
    <t xml:space="preserve"> SVR AES &amp; DES Encryption for SVR-P252 </t>
  </si>
  <si>
    <t xml:space="preserve">SVR AES &amp; DES Encryption for SVR-P250 </t>
  </si>
  <si>
    <t>Project 25 Phase 1 Trunking Only 
(includes system option 4)</t>
  </si>
  <si>
    <t>Project 25 Phase 2 TDMA and Viking16 Trunking 
(includes system options 2, 4 &amp; 5)</t>
  </si>
  <si>
    <r>
      <t>FIRESafe™ First Command</t>
    </r>
    <r>
      <rPr>
        <sz val="10"/>
        <color theme="1"/>
        <rFont val="Calibri"/>
        <family val="2"/>
        <scheme val="minor"/>
      </rPr>
      <t xml:space="preserve"> 
(includes FIRESafe™ First Responder)</t>
    </r>
  </si>
  <si>
    <t>Project 25 Data Trunking 
(includes Project 25 Data Conventional)</t>
  </si>
  <si>
    <t>Vehicular Charger. Supports KNB-L2/L3/LS7 batteries</t>
  </si>
  <si>
    <t>Orange Housing, VP5000, Model 2, Factory Installed</t>
  </si>
  <si>
    <t>Yellow Housing, VP5000, Model 2, Factory Installed</t>
  </si>
  <si>
    <r>
      <t xml:space="preserve">P25 Authentication 
</t>
    </r>
    <r>
      <rPr>
        <b/>
        <i/>
        <sz val="11"/>
        <rFont val="Calibri"/>
        <family val="2"/>
        <scheme val="minor"/>
      </rPr>
      <t>NOTE</t>
    </r>
    <r>
      <rPr>
        <i/>
        <sz val="11"/>
        <rFont val="Calibri"/>
        <family val="2"/>
        <scheme val="minor"/>
      </rPr>
      <t>: Requires addition of KWD-AE30K module to VP5000 if the radio was initially purchased without DES, AES, or P25 Authentication encryption option.</t>
    </r>
  </si>
  <si>
    <t>Light Weight Single muff headset with boom mic 
&amp; In-line PTT</t>
  </si>
  <si>
    <t>3-wire mini lapel mic with earphone, universal connector (Black)</t>
  </si>
  <si>
    <t>Contract Price</t>
  </si>
  <si>
    <t>Viking Accessory Catalog</t>
  </si>
  <si>
    <t>Audio Accessories &gt; Speaker Mics</t>
  </si>
  <si>
    <t>List Price</t>
  </si>
  <si>
    <t>VP6000</t>
  </si>
  <si>
    <t>VP5000</t>
  </si>
  <si>
    <t>VP400/600/900</t>
  </si>
  <si>
    <t>VM7000</t>
  </si>
  <si>
    <t>VM6000</t>
  </si>
  <si>
    <t>VM5000</t>
  </si>
  <si>
    <t>VM600/900 (VCH)</t>
  </si>
  <si>
    <t>VM400/600/900 (SCH)</t>
  </si>
  <si>
    <t>589360010030</t>
  </si>
  <si>
    <t>SPEAKER MIC BASIC, 30'', VP-H</t>
  </si>
  <si>
    <t>✓</t>
  </si>
  <si>
    <t>GEM-ML56PRM-C-01</t>
  </si>
  <si>
    <t>VIKING SPEAKER MIC, BLACK, 24”, VP-H</t>
  </si>
  <si>
    <t>GEM-ML56PRMHV24-EF1</t>
  </si>
  <si>
    <t>VIKING SPEAKER MIC, HI VIZ, 24”, VP-H</t>
  </si>
  <si>
    <t>SPEAKER MIC, 3PF KEYS, HI-VIZ, VP-T</t>
  </si>
  <si>
    <t>SPEAKER MIC, 3PF KEYS, BLACK, VP-T</t>
  </si>
  <si>
    <t>Audio Accessories &gt; Specialty Speaker Mics</t>
  </si>
  <si>
    <t>589360005618</t>
  </si>
  <si>
    <t>SPEAKER MIC PUB SAFETY, W/ ANTENNA CONN,18", VP-H</t>
  </si>
  <si>
    <t>589360005625</t>
  </si>
  <si>
    <t>SPEAKER MIC PUB SAFETY, W/ ANTENNA CONN,25", VP-H</t>
  </si>
  <si>
    <t>589360005630</t>
  </si>
  <si>
    <t>SPEAKER MIC PUB SAFETY, W/ ANTENNA CONN,30", VP-H</t>
  </si>
  <si>
    <t>BTR-155</t>
  </si>
  <si>
    <t>BLUETOOTH SPEAKER MIC, SAVOX, K551071 VP-T</t>
  </si>
  <si>
    <t>SPEAKER MIC PUB SAFETY, W/ ANTENNA CONN, VP-T</t>
  </si>
  <si>
    <t>V2-G4JD221</t>
  </si>
  <si>
    <t>FIRE SPEAKER MIC, OTTO, 500°F, VP-H</t>
  </si>
  <si>
    <t>V2-G4KC221-S</t>
  </si>
  <si>
    <t>FIRE SPEAKER MIC, OTTO, 500°F, IS, VP-T</t>
  </si>
  <si>
    <t>Audio Accessories &gt; Earpieces</t>
  </si>
  <si>
    <t>5892006057</t>
  </si>
  <si>
    <t>EARPIECE COIL CORD, NO PTT, 3.5 MM, VP-H</t>
  </si>
  <si>
    <t>EARPHONE KIT 3.55MM, VP-T/TK</t>
  </si>
  <si>
    <t>EARPHONE KIT 2.5 MM , VP-T/TK</t>
  </si>
  <si>
    <t>Audio Accessories &gt; Surveillance</t>
  </si>
  <si>
    <t>5895100055</t>
  </si>
  <si>
    <t>2 WIRE PALM MIC KIT FOR ACCESSORY ADAPTER, VP-H</t>
  </si>
  <si>
    <t>5895100056</t>
  </si>
  <si>
    <t>3 WIRE LAPEL MIC KIT, VP-H</t>
  </si>
  <si>
    <t>589580012401</t>
  </si>
  <si>
    <t>SURVEILLANCE KIT, BLACK, 2-WIRE, VP-T</t>
  </si>
  <si>
    <t>589580012402</t>
  </si>
  <si>
    <t>SURVEILLANCE KIT, BEIGE, 2-WIRE, VP-T</t>
  </si>
  <si>
    <t>BTH-300KIT1</t>
  </si>
  <si>
    <t>BLUETOOTH SURVEILLANCE KIT, PTT+EARPIECE, VP-T</t>
  </si>
  <si>
    <t>EH-1189SC</t>
  </si>
  <si>
    <t>EARPHONE, BUD STYLE, FOR BTH-300, VP-T</t>
  </si>
  <si>
    <t>2 WIRE PALM MIC W/EARPHONE, VP-T/TK</t>
  </si>
  <si>
    <t>Audio Accessories &gt; Headsets</t>
  </si>
  <si>
    <t>5890015059</t>
  </si>
  <si>
    <t>BREEZE HEADSET, W/STD IN-LINE PTT, VP-H</t>
  </si>
  <si>
    <t>5895100051</t>
  </si>
  <si>
    <t>ACCESSORY ADAPTER, W/3.5MM THREADED JACK, VP-H</t>
  </si>
  <si>
    <t>BTH-900</t>
  </si>
  <si>
    <t>BLUETOOTH HEADSET,BTH-900, DUAL MUFF, VP-T</t>
  </si>
  <si>
    <t>HEADSET, SINGLE MUFF BOOM MIC, IN-LINE PTT, VP-T/T</t>
  </si>
  <si>
    <t>KHS-15D-BH</t>
  </si>
  <si>
    <t>HEADSET, BH W/NOISE CANCELLING BOOM MIC, W/PTT</t>
  </si>
  <si>
    <t>KHS-15D-OH</t>
  </si>
  <si>
    <t>HEADSET, OH W/NOISE CANCELLING BOOM MIC, W/PTT</t>
  </si>
  <si>
    <t>Audio Accessories &gt; Mobile Mics</t>
  </si>
  <si>
    <t>250074031001</t>
  </si>
  <si>
    <t>MOBILE MIC, STANDARD, SCH</t>
  </si>
  <si>
    <t>MOBILE MIC, STANDARD, LF10 12-PIN CONN, VCH</t>
  </si>
  <si>
    <t>589001603503</t>
  </si>
  <si>
    <t>MOBILE MIC, KEYPAD, HOT, 13-PIN, SCH</t>
  </si>
  <si>
    <t>589001603505</t>
  </si>
  <si>
    <t>MOBILE MIC, KEYPAD, HOT, 12 PIN, VCH</t>
  </si>
  <si>
    <t>589001603603</t>
  </si>
  <si>
    <t>MOBILE MIC, KEYPAD, COLD, 13-PIN, SCH</t>
  </si>
  <si>
    <t>589001603605</t>
  </si>
  <si>
    <t>MOBILE MIC, KEYPAD, COLD,12 PIN, VCH</t>
  </si>
  <si>
    <t>MOBILE MIC, STANDARD, MIL-SPEC, KCH-19/20</t>
  </si>
  <si>
    <t>MOBILE MIC, 12 KEYPAD, MIL-SPEC, KCH-19/20</t>
  </si>
  <si>
    <t>Audio Accessories &gt; Desk Mics</t>
  </si>
  <si>
    <t>5890012023</t>
  </si>
  <si>
    <t>DESKTOP MIC, SCH</t>
  </si>
  <si>
    <t>DESKTOP MIC, VCH</t>
  </si>
  <si>
    <t>DESKTOP MIC, 8-PIN, TDMA</t>
  </si>
  <si>
    <t>DESKTOP MIC, 8-PIN MOD. PLUG, KCH-19/20</t>
  </si>
  <si>
    <t>Audio Accessories &gt; Speakers</t>
  </si>
  <si>
    <t>2500151005</t>
  </si>
  <si>
    <t>MOBILE SPEAKER, 15W, 5 IN., MONO PLUG, VCH</t>
  </si>
  <si>
    <t>MOBILE SPEAKER, 15W, 5 IN., CRIMP LEADS, VCH</t>
  </si>
  <si>
    <t>HORN ALERT/P.A. RELAY OPTION, VM-T</t>
  </si>
  <si>
    <t>EXT ACCESSORY CONNECTION CABLE FOR KCH-19M, KCH-20</t>
  </si>
  <si>
    <t>MOBILE SPEAKER, 40W MAX INPUT, VM-T</t>
  </si>
  <si>
    <t>SPEAKER, EXTERNAL, 10W, VM-T</t>
  </si>
  <si>
    <t>MOBILE SPEAKER, COMPACT, 5W, VM-T</t>
  </si>
  <si>
    <t>Antenna/Kits/Accs &gt; Portable Antennas</t>
  </si>
  <si>
    <t>5010017107</t>
  </si>
  <si>
    <t>ANTENNA UHF 403-512 MHZ ,1/4 WAVE WHIP SMA, VP-H</t>
  </si>
  <si>
    <t>5010017110</t>
  </si>
  <si>
    <t>WIDE BAND VHF 136-174 MHz, MP ANTENNA</t>
  </si>
  <si>
    <t>5010105012</t>
  </si>
  <si>
    <t>ANTENNA 800 MHZ, 1/4 WAVE, WHIP, PORTABLE, VP-H</t>
  </si>
  <si>
    <t>5010105013</t>
  </si>
  <si>
    <t>ANTENNA 800 MHZ HALF-WAVE WHIP(RED CORE), VP-H</t>
  </si>
  <si>
    <t>5010105073</t>
  </si>
  <si>
    <t>ANTENNA 7/800MHZ ,1/2 WAVE WHIP(GREEN CORE),VP-H</t>
  </si>
  <si>
    <t>5010900400</t>
  </si>
  <si>
    <t>ANTENNA 7/800/VHF MULTIBAND,GPS, WHITE CORE, VP-H</t>
  </si>
  <si>
    <t>ANTENNA VHF 148-162 MHZ LOW-PROF HELICAL, VP-T</t>
  </si>
  <si>
    <t>ANTENNA VHF 162-174 MHZ LOW-PROF HELICAL, VP-T</t>
  </si>
  <si>
    <t>ANTENNA VHF 136-150 MHZ LOW-PROF HELICAL, VP-T</t>
  </si>
  <si>
    <t>ANTENNA UHF 450-490 MHZ LOW-PROF HELICAL, VP-T</t>
  </si>
  <si>
    <t>ANTENNA UHF 470-512 MHZ LOW-PROF HELICAL, VP-T</t>
  </si>
  <si>
    <t>ANTENNA UHF 403-430 MHZ LOW-PROF HELICAL, VP-T</t>
  </si>
  <si>
    <t>ANTENNA VHF  148-162 MZ, WHIP, VP-T</t>
  </si>
  <si>
    <t>ANTENNA VHF 146-162 MHZ HELICAL, VP-T</t>
  </si>
  <si>
    <t>ANTENNA VHF 162-174 MHZ HELICAL, VP-T</t>
  </si>
  <si>
    <t>ANTENNA VHF 136-150 MHZ HELICAL, VP-T</t>
  </si>
  <si>
    <t>ANTENNA UHF 440-490 MHZ WHIP, VP-T</t>
  </si>
  <si>
    <t>ANTENNA UHF 470-520 MHZ WHIP, VP-T</t>
  </si>
  <si>
    <t>ANTENNA UHF 400-450 MHZ WHIP, VP-T</t>
  </si>
  <si>
    <t>ANTENNA VHF 140-170 MHZ  WHIP, VP-T</t>
  </si>
  <si>
    <t>ANTENNA UHF 380-430 MHZ UHF WHIP, VP-T</t>
  </si>
  <si>
    <t>ANTENNA 700/800 MHZ WHIP, VP-T</t>
  </si>
  <si>
    <t>ANTENNA 700/800 MHZ STUB, VP-T</t>
  </si>
  <si>
    <t>Antenna/Kits/Accs &gt; Mobile Antennas</t>
  </si>
  <si>
    <t>5010012060</t>
  </si>
  <si>
    <t>ANTENNA 136-960MHZ, WHIP, W/O BASE,TNC-MA, VM-H</t>
  </si>
  <si>
    <t>836VRA10</t>
  </si>
  <si>
    <t>ANTENNA, UNITY GAIN, MWV1365S, VHF, VM-T</t>
  </si>
  <si>
    <t>836VRA11</t>
  </si>
  <si>
    <t>ANTENNA, 3DB GAIN, MHB5800, VHF, VM-T</t>
  </si>
  <si>
    <t>836VRA12</t>
  </si>
  <si>
    <t>ANTENNA, WPD136M6C, MULTIBAND MOBILE VM-T</t>
  </si>
  <si>
    <t>BB3803WS</t>
  </si>
  <si>
    <t>ANTENNA, MOBILE, UHF 380-520 MHZ, 3DBI WHIP</t>
  </si>
  <si>
    <r>
      <t>GPS ANTENNA, VM-T</t>
    </r>
    <r>
      <rPr>
        <vertAlign val="superscript"/>
        <sz val="11"/>
        <rFont val="Calibri"/>
        <family val="2"/>
      </rPr>
      <t>2</t>
    </r>
  </si>
  <si>
    <r>
      <t>✓</t>
    </r>
    <r>
      <rPr>
        <b/>
        <vertAlign val="superscript"/>
        <sz val="11"/>
        <color rgb="FF006100"/>
        <rFont val="Calibri"/>
        <family val="2"/>
      </rPr>
      <t>2</t>
    </r>
  </si>
  <si>
    <t>Antenna/Kits/Accs &gt; Mobile Antenna Kits</t>
  </si>
  <si>
    <t>5010012011</t>
  </si>
  <si>
    <t>ANTENNA KIT, MOBILE MAGNETIC MOUNT, VM-H</t>
  </si>
  <si>
    <t>5010012020</t>
  </si>
  <si>
    <t>ANTENNA KIT 760-870 MHZ LO-PROFILE BMLPV700, N-TYPE</t>
  </si>
  <si>
    <t>5010012021</t>
  </si>
  <si>
    <t>ANTENNA KIT (3DB) 700/800 MHZ ROOF MOUNT</t>
  </si>
  <si>
    <t>5010012037</t>
  </si>
  <si>
    <t>ANTENNA BASE,HOLE MOUNT,17FT,N-MALE, VM-H</t>
  </si>
  <si>
    <t>5010012070</t>
  </si>
  <si>
    <t>ANTENNA BASE,MAG MOUNT,15 FT,TNC-MALE, VM-H</t>
  </si>
  <si>
    <t>G8PI</t>
  </si>
  <si>
    <t>MOBILE MAG MOUNT, NMO, 12', UHF/PL259 CONN, G8PI</t>
  </si>
  <si>
    <t>G8XNI</t>
  </si>
  <si>
    <t>MOBILE MAG MOUNT, NMO, 12', N CONNECTOR, G8XNI</t>
  </si>
  <si>
    <t>NMO58AUCP</t>
  </si>
  <si>
    <t>ANTENNA BASE, HOLE MOUNT, 17FT, UHF/PL289 MALE</t>
  </si>
  <si>
    <t>Antenna/Kits/Accs &gt; Mobile Antenna Accs</t>
  </si>
  <si>
    <t>000-14000</t>
  </si>
  <si>
    <t>CONN, ADAPT, N JACK TO UHF PLUG, 000-14000</t>
  </si>
  <si>
    <t>000-34125</t>
  </si>
  <si>
    <t>CONN, ADAPT, UHF JACK TO N PLUG, 000-34125</t>
  </si>
  <si>
    <t>8361125006</t>
  </si>
  <si>
    <t>TRIPLEXER, MOBILE, VHF UHF 7/800, PANORAMA</t>
  </si>
  <si>
    <t>Carrying Accessories &gt; Carry Cases</t>
  </si>
  <si>
    <t>5084600609</t>
  </si>
  <si>
    <t>LEATHER CASE, BELT FLAP, MIL STRAP, MODEL 1, VP-H</t>
  </si>
  <si>
    <t>5084600610</t>
  </si>
  <si>
    <t>LEATHER CASE, D SWIVEL BELT LOOP, MODEL 1, VP-H</t>
  </si>
  <si>
    <t>5084600611</t>
  </si>
  <si>
    <t>LEATHER CASE, W/BELT FLAP, MODEL 3, VP-H</t>
  </si>
  <si>
    <t>5084600612</t>
  </si>
  <si>
    <t>LEATHER CASE,  D SWIVEL BELT LOOP, MODEL 3, VP-H</t>
  </si>
  <si>
    <t>5084600652</t>
  </si>
  <si>
    <t>NYLON CASE,  D SWIVEL BELT LOOP, MODEL 3, VP-H</t>
  </si>
  <si>
    <t>5084600655</t>
  </si>
  <si>
    <t>NYLON CASE, BELT LOOP, MODEL 1, VP-H</t>
  </si>
  <si>
    <t>LEATHER CASE, L2 &amp; L3 MODEL, VP5000</t>
  </si>
  <si>
    <t>NYLON CASE , L2 AND L3 MODEL, VP5000</t>
  </si>
  <si>
    <t>KW9110-LF</t>
  </si>
  <si>
    <t>LEATHER CASE FIRE, LS7 MODEL, VP6000</t>
  </si>
  <si>
    <t>KW9110-LP</t>
  </si>
  <si>
    <t>LEATHER CASE POLICE, LS7 MODEL, D SWIVEL, VP6000</t>
  </si>
  <si>
    <t>KW9110-NP</t>
  </si>
  <si>
    <t>NYLON CASE POLICE, LS7 MODEL, D SWIVEL, VP6000</t>
  </si>
  <si>
    <t>R50843LF2001</t>
  </si>
  <si>
    <t>LEATHER CASE FIRE L2, VP6000</t>
  </si>
  <si>
    <t>LEATHER CASE FIRE L3, VP6000</t>
  </si>
  <si>
    <t>R50843LP2001</t>
  </si>
  <si>
    <t>LEATHER CASE POLICE, L2 MODEL, D SWIVEL, VP6000</t>
  </si>
  <si>
    <t>LEATHER CASE POLICE, L3 MODEL, D SWIVEL, VP6000</t>
  </si>
  <si>
    <t>R50843NP2001</t>
  </si>
  <si>
    <t>NYLON CASE POLICE, L2 MODEL, VP6000</t>
  </si>
  <si>
    <t>NYLON CASE POLICE, L3 MODEL, D SWIVEL, VP6000</t>
  </si>
  <si>
    <t>Carrying Accessories &gt; Belt Loop and Straps</t>
  </si>
  <si>
    <t>5084600100</t>
  </si>
  <si>
    <t>SHOULDER STRAP, LEATHER, HEAVY DUTY, VP-H/VP-T</t>
  </si>
  <si>
    <t>5084600612-AR</t>
  </si>
  <si>
    <t>TOP RESTRAINING STRAP REPLACEMENT, CASE 5084600612</t>
  </si>
  <si>
    <t>585510015101</t>
  </si>
  <si>
    <t>BELT LOOP LEATHER, W/D-SWIVEL , 3", VP-H</t>
  </si>
  <si>
    <t>LEATHER BELT LOOP WITH D-SWIVEL, VP5000</t>
  </si>
  <si>
    <t>SHOULDER STRAP LEATHER, FIRE HEAVY-DUTY, VP5000</t>
  </si>
  <si>
    <t>BELT LOOP LEATHER DETACHABLE D-SWIVEL ,VP5000</t>
  </si>
  <si>
    <t>R50840000003</t>
  </si>
  <si>
    <t>LEATHER RETAINING STRAP, VP6000</t>
  </si>
  <si>
    <t>R50840000004</t>
  </si>
  <si>
    <t>RETAINING STRAP, PS MIC- KMC 49, VP-T</t>
  </si>
  <si>
    <t>BELT LOOP LEATHER, 2", VP6000</t>
  </si>
  <si>
    <t>BELT LOOP LEATHER, 3", VP6000</t>
  </si>
  <si>
    <t>BELT LOOP, NYLON 2", VP6000</t>
  </si>
  <si>
    <t>R50840000S40</t>
  </si>
  <si>
    <t>BELT LOOP, LEATHER 4.25" SLOT , VP6000</t>
  </si>
  <si>
    <t>R50840000SS0</t>
  </si>
  <si>
    <t>SHOULDER STRAP, VP-H/VP-T</t>
  </si>
  <si>
    <t>R50841000003</t>
  </si>
  <si>
    <t>LEATHER RETAINING STRAP VP600/900</t>
  </si>
  <si>
    <t>Carrying Accessories &gt; Belts</t>
  </si>
  <si>
    <t>R50840000AS0</t>
  </si>
  <si>
    <t>ANTI SWAY BELT, VP-H/VP-T</t>
  </si>
  <si>
    <t>R50840000UB0</t>
  </si>
  <si>
    <t>UTILITY BELT, VP-H/VP-T</t>
  </si>
  <si>
    <t>Carrying Accessories &gt; Belt Clips and Brackets</t>
  </si>
  <si>
    <t>5855100600</t>
  </si>
  <si>
    <t>BELT CLIP 2.25" SPRING LOADED, VP-H</t>
  </si>
  <si>
    <t>BELT CLIP 2.5" SPRING ACTION, VP-T</t>
  </si>
  <si>
    <t>Batteries</t>
  </si>
  <si>
    <t>5875700471</t>
  </si>
  <si>
    <t>LI-ION BATTERY, 4500 MAH, NON-FM, VP-H</t>
  </si>
  <si>
    <t>835VBFM</t>
  </si>
  <si>
    <t>LI-ION BATTERY WITH FM KEY, 4500 MAH, IP67, VP-H</t>
  </si>
  <si>
    <t>KBP-8M</t>
  </si>
  <si>
    <t>BATTERY CASE, AA ALKALINEX12,NO IP, ORANGE, VP-T</t>
  </si>
  <si>
    <t>LI-ION BATTERY, 2600MAH, NON IS, VP-T</t>
  </si>
  <si>
    <t>LI-ION BATTERY, 3400MAH, NON IS, VP-T</t>
  </si>
  <si>
    <t>LI-ION BATTERY, 2000MAH, CSA, VP-T</t>
  </si>
  <si>
    <t>LI-ION BATTERY, 3800MAH, CSA, VP-T</t>
  </si>
  <si>
    <t>KNB-N4M</t>
  </si>
  <si>
    <t>NIMH BATTERY, 2500MAH, NON IS, IP RATED, VP-T</t>
  </si>
  <si>
    <t>Chargers</t>
  </si>
  <si>
    <t>5630600237</t>
  </si>
  <si>
    <t>CHARGER, SINGLE BAY RAPID RATE, VP-H</t>
  </si>
  <si>
    <t>5630600361</t>
  </si>
  <si>
    <t>CHARGER, SIX BAY MULTI-CHEM, VP-H</t>
  </si>
  <si>
    <t>5630600365</t>
  </si>
  <si>
    <t>CHARGER, 6-BAY MULTI-CHEM, 4-PIN, VP-H</t>
  </si>
  <si>
    <t>836VVC10</t>
  </si>
  <si>
    <t>SINGLE BAY VEHICULAR CHARGER, VP-H</t>
  </si>
  <si>
    <t>KMB-30A</t>
  </si>
  <si>
    <t>WALL MOUNT BRACKET FOR MULTIBAY CHARGER, VP-T</t>
  </si>
  <si>
    <t>CHARGER, SINGLE BAY RAPID RATE, VP-T</t>
  </si>
  <si>
    <t>CHARGER, SIX UNIT RAPID RATE, VP-T</t>
  </si>
  <si>
    <t>CHARGER, SINGLE BAY RAPID RATE INTELLIGENT,VP-T</t>
  </si>
  <si>
    <t>VEHICULAR CHARGER ADAPTER, RAPID RATE, VP-T</t>
  </si>
  <si>
    <t>KVC-23-C-CLIP</t>
  </si>
  <si>
    <t>CLIP, KVC-23 CHARGER, HIGH-CAP BATTERY KNB-L3/LS7</t>
  </si>
  <si>
    <t>VEHICULAR CHARGER WITH HI-CAP BATTERY C-CLIP, VP-T</t>
  </si>
  <si>
    <t>R35-WELLSH114004A002</t>
  </si>
  <si>
    <t>AC CABLE FOR KSC-326AK</t>
  </si>
  <si>
    <t>Mobile Accessories</t>
  </si>
  <si>
    <t>2515000007</t>
  </si>
  <si>
    <t>GPS MODULE AND LMR-GPS ANTENNA MOUNT</t>
  </si>
  <si>
    <t>5975357792</t>
  </si>
  <si>
    <t>Y CABLE, FIRECOM INTEGRATION, VM-H</t>
  </si>
  <si>
    <t>835VMSIB</t>
  </si>
  <si>
    <t>SERIAL INTERFACE BOX RS232-RS485 VM-T</t>
  </si>
  <si>
    <t>8360600154</t>
  </si>
  <si>
    <r>
      <t>WI-FI DONGLE FOR MOBILE</t>
    </r>
    <r>
      <rPr>
        <vertAlign val="superscript"/>
        <sz val="11"/>
        <rFont val="Calibri"/>
        <family val="2"/>
      </rPr>
      <t>4</t>
    </r>
  </si>
  <si>
    <r>
      <t>✓</t>
    </r>
    <r>
      <rPr>
        <b/>
        <vertAlign val="superscript"/>
        <sz val="11"/>
        <color rgb="FF006100"/>
        <rFont val="Calibri"/>
        <family val="2"/>
      </rPr>
      <t>4</t>
    </r>
  </si>
  <si>
    <t>8360600156</t>
  </si>
  <si>
    <r>
      <t>MICRO USB MALE TO USB FEMALE ADAPTER CABLE</t>
    </r>
    <r>
      <rPr>
        <vertAlign val="superscript"/>
        <sz val="11"/>
        <rFont val="Calibri"/>
        <family val="2"/>
      </rPr>
      <t>4</t>
    </r>
  </si>
  <si>
    <t>MOUNTING BRACKET, ALUMINUM, DUAL-DECK, VM7000</t>
  </si>
  <si>
    <t>VM7000 DC POWER SUPPLY</t>
  </si>
  <si>
    <t>VIKING HAND HELD CONTROLLER BODY</t>
  </si>
  <si>
    <t>REMOTE CONTROL CABLE (17 FEET)</t>
  </si>
  <si>
    <t>HAND HELD CONTROLLER CABLE</t>
  </si>
  <si>
    <t>DC SWITCHG P/S 117/230 VAC; Power Supply</t>
  </si>
  <si>
    <t>CONTROL HEAD REMOTE KIT FOR KCH</t>
  </si>
  <si>
    <t>R597535774401</t>
  </si>
  <si>
    <t>CABLE, DUAL REMOTE, SERIAL,USB, PVP/UDDI, STD</t>
  </si>
  <si>
    <t>SSP2000B</t>
  </si>
  <si>
    <t>FEDERAL SIGNAL BOX, VM-T</t>
  </si>
  <si>
    <t>UPORT 404</t>
  </si>
  <si>
    <t>USB HUB, VM7000</t>
  </si>
  <si>
    <t>USB433WACDB</t>
  </si>
  <si>
    <t>DONGLE WI-FI, VM-T AND VM-H</t>
  </si>
  <si>
    <t>Portable Accessories</t>
  </si>
  <si>
    <t>W3F-0001-00</t>
  </si>
  <si>
    <t>BATTERY JIG - VPX000 BATTERY ELIMINATOR</t>
  </si>
  <si>
    <t>Programming/Manual</t>
  </si>
  <si>
    <t>023ARMADACD</t>
  </si>
  <si>
    <t>VIKING ARMADA CD WITH OTAP/DRS/EBM SW</t>
  </si>
  <si>
    <t>023VKFWCD</t>
  </si>
  <si>
    <t>VIKING FIRMWARE CD</t>
  </si>
  <si>
    <t>023VKMANUALCD</t>
  </si>
  <si>
    <t>VIKING MANUAL CD</t>
  </si>
  <si>
    <t>2505000972</t>
  </si>
  <si>
    <t>VIKING RADIO SECURITY DEVICE - MASTER</t>
  </si>
  <si>
    <t>2505000974</t>
  </si>
  <si>
    <t>VIKING RADIO SECURITY DEVICE - SLAVE</t>
  </si>
  <si>
    <t>2990045094</t>
  </si>
  <si>
    <t>ARMADA SOFTWARE SUBSCRIPTION 5 - YEARS, VIKING</t>
  </si>
  <si>
    <t>5970600970</t>
  </si>
  <si>
    <t>PROGRAMMING CABLE, USB, VP-H</t>
  </si>
  <si>
    <t>832VM7000M001</t>
  </si>
  <si>
    <t>VM7000 PRIMARY LICENSE</t>
  </si>
  <si>
    <t>833ARMADASRVR</t>
  </si>
  <si>
    <t>ARMADA SERVER</t>
  </si>
  <si>
    <t>E30-3325-05</t>
  </si>
  <si>
    <t>CLONE CABLE, VP/NX PORTABLE</t>
  </si>
  <si>
    <t>KPG-36XM</t>
  </si>
  <si>
    <t>PROGRAMMING CABLE, USB, VP-T</t>
  </si>
  <si>
    <t>KPG-46XM</t>
  </si>
  <si>
    <t>PROGRAMMING CABLE, VM5000 KCH-19</t>
  </si>
  <si>
    <t>R5975357791</t>
  </si>
  <si>
    <t>PROGRAMMING CABLE, USB, VM-T RM AND VM-H</t>
  </si>
  <si>
    <t>U026-016</t>
  </si>
  <si>
    <t>PROGRAMMING CABLE, 16-FEET USB, VM-T RM AND VM-H</t>
  </si>
  <si>
    <t>Encryption Accessories</t>
  </si>
  <si>
    <t>0235000940</t>
  </si>
  <si>
    <t>VK5000 VOICE AND AUTH KEY CABLE, VP-H</t>
  </si>
  <si>
    <t>023500095003</t>
  </si>
  <si>
    <t>VK5000 VOICE AND AUTH KEY CABLE, VCH</t>
  </si>
  <si>
    <t>023500095004</t>
  </si>
  <si>
    <t>VK5000 VOICE AND AUTH KEY CABLE, KCH</t>
  </si>
  <si>
    <t>023500095005</t>
  </si>
  <si>
    <t>VK5000 VOICE AND AUTH KEY CABLE, VP-T</t>
  </si>
  <si>
    <t>250SK5000</t>
  </si>
  <si>
    <t>VK5000S VIKING KEYLOADER KIT</t>
  </si>
  <si>
    <t>5855000932</t>
  </si>
  <si>
    <t>KVL4000 VOICE KEY CABLE, VP-H</t>
  </si>
  <si>
    <t>5855000938</t>
  </si>
  <si>
    <t>KVL4000 VOICE KEY CABLE, VM-H-SCH</t>
  </si>
  <si>
    <t>585500094001</t>
  </si>
  <si>
    <t>KVL4000 VOICE KEY CABLE, VCH</t>
  </si>
  <si>
    <t>KPG-115</t>
  </si>
  <si>
    <t>KVL4000 VOICE KEY CABLE, VM-T-KCH</t>
  </si>
  <si>
    <t>KPG-115AUT</t>
  </si>
  <si>
    <t>KVL-4000 RADIO AUTHENTICATION CABLE (MOBILE)</t>
  </si>
  <si>
    <t>KPG-93</t>
  </si>
  <si>
    <t>KVL4000 VOICE KEY CABLE, VP-T</t>
  </si>
  <si>
    <t>KPG-93AUT</t>
  </si>
  <si>
    <t>KVL4000 AUTH KEY CABLE, VP-T</t>
  </si>
  <si>
    <r>
      <t>ENCRYPTION MODULE, VP-T, AES FIPS140-2, DES, AUTH</t>
    </r>
    <r>
      <rPr>
        <vertAlign val="superscript"/>
        <sz val="11"/>
        <rFont val="Calibri"/>
        <family val="2"/>
      </rPr>
      <t>1</t>
    </r>
  </si>
  <si>
    <r>
      <t>✓</t>
    </r>
    <r>
      <rPr>
        <b/>
        <vertAlign val="superscript"/>
        <sz val="11"/>
        <color rgb="FF006100"/>
        <rFont val="Calibri"/>
        <family val="2"/>
      </rPr>
      <t>1</t>
    </r>
  </si>
  <si>
    <t>R597570006701</t>
  </si>
  <si>
    <t>KVL4000 AUTH KEY CABLE, VP-H</t>
  </si>
  <si>
    <t>Software Options</t>
  </si>
  <si>
    <t>8321000002</t>
  </si>
  <si>
    <t>DIGITAL (P25 CAI AMBE +2), VIKING</t>
  </si>
  <si>
    <t>8322000001</t>
  </si>
  <si>
    <t>ANALOG CONVENTIONAL, VIKING</t>
  </si>
  <si>
    <t>8322000002</t>
  </si>
  <si>
    <t>P25 CONVENTIONAL , VIKING</t>
  </si>
  <si>
    <t>8322000005</t>
  </si>
  <si>
    <t>P25 PHASE 1 TRUNKING, VIKING</t>
  </si>
  <si>
    <t>8322000006</t>
  </si>
  <si>
    <t>P25 PHASE 2 TDMA, VIKING </t>
  </si>
  <si>
    <t>8322000104</t>
  </si>
  <si>
    <t>VIKING16</t>
  </si>
  <si>
    <t>8323000002</t>
  </si>
  <si>
    <r>
      <t>AES FIPS SINGLE KEY, VIKING</t>
    </r>
    <r>
      <rPr>
        <vertAlign val="superscript"/>
        <sz val="11"/>
        <rFont val="Calibri"/>
        <family val="2"/>
      </rPr>
      <t>1</t>
    </r>
  </si>
  <si>
    <t>8323000003</t>
  </si>
  <si>
    <r>
      <t>DES-OFB MULTI-KEY, VIKING</t>
    </r>
    <r>
      <rPr>
        <vertAlign val="superscript"/>
        <sz val="11"/>
        <rFont val="Calibri"/>
        <family val="2"/>
      </rPr>
      <t>1</t>
    </r>
  </si>
  <si>
    <t>8323000004</t>
  </si>
  <si>
    <r>
      <t>AES FIPS MULTI-KEY, VIKING</t>
    </r>
    <r>
      <rPr>
        <vertAlign val="superscript"/>
        <sz val="11"/>
        <rFont val="Calibri"/>
        <family val="2"/>
      </rPr>
      <t>1</t>
    </r>
  </si>
  <si>
    <t>8323000005</t>
  </si>
  <si>
    <t>ARC4 (ADP COMPATIBLE), VIKING</t>
  </si>
  <si>
    <t>8324000002</t>
  </si>
  <si>
    <t>P25 OTAR (OVER THE AIR REKEYING), VIKING</t>
  </si>
  <si>
    <t>8324000003</t>
  </si>
  <si>
    <t>OTAP (OVER-THE-AIR PROGRAMMING), VIKING</t>
  </si>
  <si>
    <t>8324000004</t>
  </si>
  <si>
    <r>
      <t>OTIP, VM-H/VM-T</t>
    </r>
    <r>
      <rPr>
        <vertAlign val="superscript"/>
        <sz val="11"/>
        <rFont val="Calibri"/>
        <family val="2"/>
      </rPr>
      <t>4</t>
    </r>
  </si>
  <si>
    <t>8324000005</t>
  </si>
  <si>
    <t>KEYPAD PROGRAMMING (US FED GOVT), VIKING</t>
  </si>
  <si>
    <t>8325000001</t>
  </si>
  <si>
    <t>P25 DATA TRUNKING (PACKET DATA), VIKING</t>
  </si>
  <si>
    <t>8325000002</t>
  </si>
  <si>
    <t>P25 DATA CONVENTIONAL (PACKET DATA), VIKING</t>
  </si>
  <si>
    <t>8325000003</t>
  </si>
  <si>
    <r>
      <t>GPS, VIKING</t>
    </r>
    <r>
      <rPr>
        <vertAlign val="superscript"/>
        <sz val="11"/>
        <rFont val="Calibri"/>
        <family val="2"/>
      </rPr>
      <t>2</t>
    </r>
  </si>
  <si>
    <t>8326000001</t>
  </si>
  <si>
    <r>
      <t>P25 AUTHENTICATION, VIKING</t>
    </r>
    <r>
      <rPr>
        <vertAlign val="superscript"/>
        <sz val="11"/>
        <rFont val="Calibri"/>
        <family val="2"/>
      </rPr>
      <t>1</t>
    </r>
  </si>
  <si>
    <t>8326000002</t>
  </si>
  <si>
    <t>MDC1200 / GE-STAR SIGNALING, VIKING </t>
  </si>
  <si>
    <t>8326000003</t>
  </si>
  <si>
    <t>FIRESAFE™ FIRST RESPONDER, VIKING</t>
  </si>
  <si>
    <t>8326000004</t>
  </si>
  <si>
    <t>FIRESAFE™ COMMAND, VIKING</t>
  </si>
  <si>
    <t>8326000005</t>
  </si>
  <si>
    <t>P25 CONV VOTE SCAN, VIKING</t>
  </si>
  <si>
    <t>8326000008</t>
  </si>
  <si>
    <t>2048 CHANNELS/TALKGROUPS, VIKING</t>
  </si>
  <si>
    <t>8326000009</t>
  </si>
  <si>
    <t>4000 CHANNELS/TALKGROUPS</t>
  </si>
  <si>
    <t>8326000013</t>
  </si>
  <si>
    <t>THIRD PARTY INTERFACE, VIKING</t>
  </si>
  <si>
    <t>8326000015</t>
  </si>
  <si>
    <t>25KHz DISABLED</t>
  </si>
  <si>
    <t>8326000019</t>
  </si>
  <si>
    <t>REBANDING (NEXTEL), VIKING</t>
  </si>
  <si>
    <t>8326000020</t>
  </si>
  <si>
    <t>REBANDING (NON-NEXTEL), VIKING</t>
  </si>
  <si>
    <t>8326000023</t>
  </si>
  <si>
    <t>ENHANCED VRS PORTABLE</t>
  </si>
  <si>
    <t>8326000024</t>
  </si>
  <si>
    <t>ENHANCED VRS MOBILE</t>
  </si>
  <si>
    <t>8326000025</t>
  </si>
  <si>
    <t>BLUETOOTH</t>
  </si>
  <si>
    <t>8326000026</t>
  </si>
  <si>
    <t>MAN DOWN</t>
  </si>
  <si>
    <t>8326000027</t>
  </si>
  <si>
    <t>P25 PAGING DECODE</t>
  </si>
  <si>
    <t>8326000028</t>
  </si>
  <si>
    <t>INSTANT RECORDING REPLAY</t>
  </si>
  <si>
    <t>8326000029</t>
  </si>
  <si>
    <t>VOICE RECORDING</t>
  </si>
  <si>
    <t>8326000031</t>
  </si>
  <si>
    <t>RADIO TO RADIO CLONING</t>
  </si>
  <si>
    <t>8326000032</t>
  </si>
  <si>
    <t>TEXT MESSAGE</t>
  </si>
  <si>
    <t>8326000033</t>
  </si>
  <si>
    <t>BLUETOOTH LOW ENERGY</t>
  </si>
  <si>
    <t>8326000034</t>
  </si>
  <si>
    <t>CUSTOM TRANSMIT POWER LEVELS - MOBILE</t>
  </si>
  <si>
    <t>8326000035</t>
  </si>
  <si>
    <r>
      <t>CROSS BAND REPEAT</t>
    </r>
    <r>
      <rPr>
        <vertAlign val="superscript"/>
        <sz val="11"/>
        <rFont val="Calibri"/>
        <family val="2"/>
      </rPr>
      <t>3</t>
    </r>
  </si>
  <si>
    <r>
      <t>✓</t>
    </r>
    <r>
      <rPr>
        <b/>
        <vertAlign val="superscript"/>
        <sz val="11"/>
        <color rgb="FF006100"/>
        <rFont val="Calibri"/>
        <family val="2"/>
      </rPr>
      <t>3</t>
    </r>
  </si>
  <si>
    <t>8327000911</t>
  </si>
  <si>
    <t>ENABLE VHF, VIKING</t>
  </si>
  <si>
    <t>8327000912</t>
  </si>
  <si>
    <t>ENABLE 7/800, VIKING</t>
  </si>
  <si>
    <t>HW/SW Warranty</t>
  </si>
  <si>
    <t>2990600013</t>
  </si>
  <si>
    <t>2-YR EXTENDED WARRANTY, VIKING</t>
  </si>
  <si>
    <t>2990600017</t>
  </si>
  <si>
    <t>1-YR EXTENDED WARRANTY, VIKING</t>
  </si>
  <si>
    <t>Training and Services</t>
  </si>
  <si>
    <t>299PRGM001</t>
  </si>
  <si>
    <t>RADIO PROFILE CREATION FOR PROGRAMMING</t>
  </si>
  <si>
    <t>339TRNGV001</t>
  </si>
  <si>
    <t>VIKING USER TRAINING</t>
  </si>
  <si>
    <t>339TRNGV002</t>
  </si>
  <si>
    <t>VIKING BASIC ARMADA PROGRAMMER TRAINING</t>
  </si>
  <si>
    <t>339TRNGV003</t>
  </si>
  <si>
    <t>VIKING ADVANCED ARMADA PROGRAMMER TRAINING</t>
  </si>
  <si>
    <t>Radio Application/Kits</t>
  </si>
  <si>
    <t>023VTLCD</t>
  </si>
  <si>
    <t>VIKING TUNE LITE CD **AIR**</t>
  </si>
  <si>
    <t>835VTKVMH00</t>
  </si>
  <si>
    <t>VIKING TUNE, HW KIT, VM-H</t>
  </si>
  <si>
    <t>835VTKVPH00</t>
  </si>
  <si>
    <t>VIKING TUNE, HW KIT, VP-H</t>
  </si>
  <si>
    <t>835VTKVPX000</t>
  </si>
  <si>
    <t>VIKING TUNE, HW KIT, VP-T</t>
  </si>
  <si>
    <t>Upgrade Kits</t>
  </si>
  <si>
    <t>2500600001</t>
  </si>
  <si>
    <t>KNOB KIT, ROUND CHANNEL/ROUND VOLUME, VP-H</t>
  </si>
  <si>
    <t>2500600002</t>
  </si>
  <si>
    <t>KNOB KIT,FIRE CHANNEL/ROUND VOLUME, VP-H</t>
  </si>
  <si>
    <t>ORANGE HOUSING, VP5000</t>
  </si>
  <si>
    <t>YELLOW HOUSING, VP5000</t>
  </si>
  <si>
    <t>B0K-0002-00</t>
  </si>
  <si>
    <t>DUST COVER CAP FOR VP5000</t>
  </si>
  <si>
    <t>B0K-0078-00</t>
  </si>
  <si>
    <t>DUST COVER CAP FOR VP6000</t>
  </si>
  <si>
    <t>G5D-0027-00</t>
  </si>
  <si>
    <t>DUST COVER PACKING RUBBER VP-T</t>
  </si>
  <si>
    <t>K2K-0012-00</t>
  </si>
  <si>
    <t>CHANNEL SELECTOR KNOB, VP5000/TK5X30</t>
  </si>
  <si>
    <t>K2K-0263-00</t>
  </si>
  <si>
    <t>FIRE CHANNEL KNOB, VP6000</t>
  </si>
  <si>
    <t>N08-0571-04</t>
  </si>
  <si>
    <t>DUST COVER SCREW VP-T</t>
  </si>
  <si>
    <t>Notes:</t>
  </si>
  <si>
    <t>The KWD-AE30K module is required on VP5000 radios for options 8326000001, 8323000002, 8323000003 and 8323000004.</t>
  </si>
  <si>
    <t xml:space="preserve">Certain viking radios require an external GPS antenna or kit.  Please purchase KRA-40GM antenna for VMx000 series mobiles, and 2515000007 kit for VMx00 mobile series radios.  </t>
  </si>
  <si>
    <t>An additional cable is required for Cross Band Repeat.  See the VM7000 installation manual for further information on cable assembly requirements.</t>
  </si>
  <si>
    <t>OTIP requires a WiFi accessory part number 8360600154 and USB adapter part number 8360600156.  Valid only for mobiles with remote-mount control heads. Not compatible with VM5000 in Dash Mount configuration.</t>
  </si>
  <si>
    <t>LICENSING SYSTEM</t>
  </si>
  <si>
    <t>CONTRACT</t>
  </si>
  <si>
    <t>LIST</t>
  </si>
  <si>
    <t>KPT-300LMC</t>
  </si>
  <si>
    <t>License Management Client (downloadable from MyTools website)</t>
  </si>
  <si>
    <t>NC</t>
  </si>
  <si>
    <t>L-5000</t>
  </si>
  <si>
    <r>
      <t xml:space="preserve">KPT-300LMC Account Registration Key
</t>
    </r>
    <r>
      <rPr>
        <b/>
        <u/>
        <sz val="7"/>
        <rFont val="Arial"/>
        <family val="2"/>
      </rPr>
      <t xml:space="preserve">Note: </t>
    </r>
    <r>
      <rPr>
        <u/>
        <sz val="7"/>
        <rFont val="Arial"/>
        <family val="2"/>
      </rPr>
      <t>Must submit "KPT-300LMC - Account Request Form" to Land Mobile Order Desk.</t>
    </r>
    <r>
      <rPr>
        <sz val="7"/>
        <rFont val="Arial"/>
        <family val="2"/>
      </rPr>
      <t xml:space="preserve"> 
Please find and download form from KENWOOD MyTools website &gt; Product &gt; Forms</t>
    </r>
  </si>
  <si>
    <t>Optional Offline Authentication Key</t>
  </si>
  <si>
    <t>KWD-OFL-USB</t>
  </si>
  <si>
    <r>
      <t xml:space="preserve">USB License Storage Hardware key for Radio Feature License
</t>
    </r>
    <r>
      <rPr>
        <b/>
        <u/>
        <sz val="7"/>
        <color theme="1"/>
        <rFont val="Arial"/>
        <family val="2"/>
      </rPr>
      <t>Note:</t>
    </r>
    <r>
      <rPr>
        <b/>
        <sz val="7"/>
        <color theme="1"/>
        <rFont val="Arial"/>
        <family val="2"/>
      </rPr>
      <t xml:space="preserve"> </t>
    </r>
    <r>
      <rPr>
        <sz val="7"/>
        <color theme="1"/>
        <rFont val="Arial"/>
        <family val="2"/>
      </rPr>
      <t xml:space="preserve">
- Must purchase Radio Feature Licenses separately.</t>
    </r>
    <r>
      <rPr>
        <b/>
        <sz val="7"/>
        <color theme="1"/>
        <rFont val="Arial"/>
        <family val="2"/>
      </rPr>
      <t xml:space="preserve">
- </t>
    </r>
    <r>
      <rPr>
        <sz val="7"/>
        <color theme="1"/>
        <rFont val="Arial"/>
        <family val="2"/>
      </rPr>
      <t xml:space="preserve">Can be used with only one (1) KPT-300LMC Account Registration Key.
- Requires KPT-300LMC V1.10 or higher.
- Cancellation rule is different from standard Online/Offline Authentication. Please refer to a leaflet bundled with KWD-OFL-USB.
</t>
    </r>
    <r>
      <rPr>
        <b/>
        <u/>
        <sz val="7"/>
        <color theme="1"/>
        <rFont val="Arial"/>
        <family val="2"/>
      </rPr>
      <t>Warranty Information:</t>
    </r>
    <r>
      <rPr>
        <sz val="7"/>
        <color theme="1"/>
        <rFont val="Arial"/>
        <family val="2"/>
      </rPr>
      <t xml:space="preserve">
- Damaged USB License Storage “KWD-OFL-USB”
a. Remaining Licenses will not be warranted.
b. Licenses not uploaded to the License Management Server will not be warranted.</t>
    </r>
  </si>
  <si>
    <t>OVER THE AIR PROGRAMMING (OTAP)</t>
  </si>
  <si>
    <t>KPG-180AP</t>
  </si>
  <si>
    <r>
      <rPr>
        <b/>
        <sz val="8"/>
        <rFont val="Arial"/>
        <family val="2"/>
      </rPr>
      <t xml:space="preserve">OTAP Manager Software (Windows® 7/8/8.1/10)  </t>
    </r>
    <r>
      <rPr>
        <sz val="8"/>
        <rFont val="Arial"/>
        <family val="2"/>
      </rPr>
      <t xml:space="preserve">
License includes: Software manages up to fifty(50) radio program files, one communication profile for each NXDN serial connection, DMR serial connection, NXDN Type-C IP, and DMR AIS IP connection 
</t>
    </r>
    <r>
      <rPr>
        <b/>
        <u/>
        <sz val="7"/>
        <rFont val="Arial"/>
        <family val="2"/>
      </rPr>
      <t>Note:</t>
    </r>
    <r>
      <rPr>
        <sz val="7"/>
        <rFont val="Arial"/>
        <family val="2"/>
      </rPr>
      <t xml:space="preserve"> For each additional serial connected base radio or IP connected RF system, one additional communication profile is required.
</t>
    </r>
    <r>
      <rPr>
        <b/>
        <u/>
        <sz val="7"/>
        <rFont val="Arial"/>
        <family val="2"/>
      </rPr>
      <t xml:space="preserve">Note: </t>
    </r>
    <r>
      <rPr>
        <sz val="7"/>
        <rFont val="Arial"/>
        <family val="2"/>
      </rPr>
      <t>Requires KPT-300LMC for license authentication</t>
    </r>
  </si>
  <si>
    <t>FLEET RADIO EXPANSION UPGRADES</t>
  </si>
  <si>
    <t>KWD-AP5100</t>
  </si>
  <si>
    <t>Additional 100 Radio Package License for 1 PC 
Note:  License includes 100 subscriber radios OTAP License.</t>
  </si>
  <si>
    <t>KWD-AP5250</t>
  </si>
  <si>
    <t>Additional 250 Radio Package License for 1 PC 
Note:  License includes 250 subscriber radios OTAP License.</t>
  </si>
  <si>
    <t>KWD-AP5500</t>
  </si>
  <si>
    <t>Additional 500 Radio Package License for 1 PC 
Note:  License includes 500 subscriber radios OTAP License.</t>
  </si>
  <si>
    <t>ADDITIONAL RADIO SYSTEM PROFILES</t>
  </si>
  <si>
    <t>KWD-AP1-CA</t>
  </si>
  <si>
    <r>
      <t xml:space="preserve">Additional NXDN Base Radio
License will allow user to add </t>
    </r>
    <r>
      <rPr>
        <u/>
        <sz val="8"/>
        <rFont val="Arial"/>
        <family val="2"/>
      </rPr>
      <t>One Base radio</t>
    </r>
    <r>
      <rPr>
        <sz val="8"/>
        <rFont val="Arial"/>
        <family val="2"/>
      </rPr>
      <t xml:space="preserve"> for either NXDN Conventional, NXDN Type-C Trunking, or Gen2 Trunking</t>
    </r>
  </si>
  <si>
    <t>KWD-AP2-CP</t>
  </si>
  <si>
    <r>
      <t xml:space="preserve">Additional IP Connected NXDN System 
License will allow user to add </t>
    </r>
    <r>
      <rPr>
        <u/>
        <sz val="8"/>
        <rFont val="Arial"/>
        <family val="2"/>
      </rPr>
      <t>One IP connected RF system</t>
    </r>
    <r>
      <rPr>
        <sz val="8"/>
        <rFont val="Arial"/>
        <family val="2"/>
      </rPr>
      <t xml:space="preserve"> for either NXDN Conventional, NXDN Type-C Trunking, or Gen2 Trunking</t>
    </r>
  </si>
  <si>
    <t>KWD-AP3-P25</t>
  </si>
  <si>
    <r>
      <t xml:space="preserve">Additional P25 Conventional Base Radio
License will allow user to add </t>
    </r>
    <r>
      <rPr>
        <u/>
        <sz val="8"/>
        <rFont val="Arial"/>
        <family val="2"/>
      </rPr>
      <t>One Base radio</t>
    </r>
    <r>
      <rPr>
        <sz val="8"/>
        <rFont val="Arial"/>
        <family val="2"/>
      </rPr>
      <t xml:space="preserve"> for P25 conventional radio to radio over-the-air reprogramming</t>
    </r>
  </si>
  <si>
    <t>KWD-AP4-DA</t>
  </si>
  <si>
    <r>
      <t xml:space="preserve">Additional DMR Base Radio
License will allow user to add </t>
    </r>
    <r>
      <rPr>
        <u/>
        <sz val="8"/>
        <rFont val="Arial"/>
        <family val="2"/>
      </rPr>
      <t>One Base radio</t>
    </r>
    <r>
      <rPr>
        <sz val="8"/>
        <rFont val="Arial"/>
        <family val="2"/>
      </rPr>
      <t xml:space="preserve"> for either Kenwood DMR Tier 2 Conventional, Kairos DMR Tier 3 Trunking, or Kairos S-Trunking</t>
    </r>
  </si>
  <si>
    <t>KWD-AP5-DP</t>
  </si>
  <si>
    <r>
      <t xml:space="preserve">Additional IP Connected DMR System
License will allow user to add </t>
    </r>
    <r>
      <rPr>
        <u/>
        <sz val="8"/>
        <rFont val="Arial"/>
        <family val="2"/>
      </rPr>
      <t xml:space="preserve">One IP connected RF system </t>
    </r>
    <r>
      <rPr>
        <sz val="8"/>
        <rFont val="Arial"/>
        <family val="2"/>
      </rPr>
      <t xml:space="preserve"> for either Kairos DMR Tier 2 Conventional, Kairos DMR Tier 3 Trunking, or Kairos S-Trunking</t>
    </r>
  </si>
  <si>
    <t>RADIO</t>
  </si>
  <si>
    <t>Standard Key Models</t>
  </si>
  <si>
    <t>NX-5200K2</t>
  </si>
  <si>
    <t xml:space="preserve">VHF (136-174MHz), 6.0 Watts  NXDN Conventional / TYPE-C (Gen1/Gen2) Trunking </t>
  </si>
  <si>
    <t>NX-5300K2</t>
  </si>
  <si>
    <t xml:space="preserve">UHF (450-520MHz), 5.0 Watts   NXDN Conventional / TYPE-C (Gen1/Gen2) Trunking </t>
  </si>
  <si>
    <t>NX-5300K5</t>
  </si>
  <si>
    <t xml:space="preserve">UHF (380-470MHz), 5.0 Watts  NXDN Conventional / TYPE-C (Gen1/Gen2) Trunking </t>
  </si>
  <si>
    <t>Full Key Models</t>
  </si>
  <si>
    <t>NX-5200K3</t>
  </si>
  <si>
    <t>NX-5300K3</t>
  </si>
  <si>
    <t xml:space="preserve">UHF (450-520MHz), 5.0 Watts  NXDN Conventional / TYPE-C (Gen1/Gen2) Trunking </t>
  </si>
  <si>
    <t>NX-5300K6</t>
  </si>
  <si>
    <t>CSA US APPROVED MODELS</t>
  </si>
  <si>
    <r>
      <t xml:space="preserve">Must Order L-5039 &amp; "KNB-LS5CU or KNB-LS7M" Intrinsically Safe Battery per radio
</t>
    </r>
    <r>
      <rPr>
        <b/>
        <i/>
        <sz val="8"/>
        <color theme="0"/>
        <rFont val="Arial"/>
        <family val="2"/>
      </rPr>
      <t>*Note: microSD card is not allowed to use as Intrinsically Safe Option.</t>
    </r>
  </si>
  <si>
    <t>NX-5200-ISCK2</t>
  </si>
  <si>
    <t>NX-5200-ISCK3</t>
  </si>
  <si>
    <t>NX-5300-ISCK2</t>
  </si>
  <si>
    <t>NX-5300-ISCK3</t>
  </si>
  <si>
    <t>NX-5300-ISCK5</t>
  </si>
  <si>
    <t>NX-5300-ISCK6</t>
  </si>
  <si>
    <t>SOFTWARE LICENSING &amp; RADIO FEATURE OPTIONS</t>
  </si>
  <si>
    <r>
      <rPr>
        <b/>
        <sz val="8"/>
        <rFont val="Arial"/>
        <family val="2"/>
      </rPr>
      <t xml:space="preserve">   </t>
    </r>
    <r>
      <rPr>
        <b/>
        <u/>
        <sz val="8"/>
        <rFont val="Arial"/>
        <family val="2"/>
      </rPr>
      <t xml:space="preserve">IMPORTANT: </t>
    </r>
    <r>
      <rPr>
        <u/>
        <sz val="8"/>
        <rFont val="Arial"/>
        <family val="2"/>
      </rPr>
      <t xml:space="preserve">NX-5000/5000S/3000/3x20/1x00 series radio requires </t>
    </r>
    <r>
      <rPr>
        <b/>
        <u/>
        <sz val="8"/>
        <rFont val="Arial"/>
        <family val="2"/>
      </rPr>
      <t>KPT-300LMC</t>
    </r>
    <r>
      <rPr>
        <u/>
        <sz val="8"/>
        <rFont val="Arial"/>
        <family val="2"/>
      </rPr>
      <t xml:space="preserve"> </t>
    </r>
    <r>
      <rPr>
        <b/>
        <u/>
        <sz val="8"/>
        <rFont val="Arial"/>
        <family val="2"/>
      </rPr>
      <t>&amp; L-5000</t>
    </r>
    <r>
      <rPr>
        <u/>
        <sz val="8"/>
        <rFont val="Arial"/>
        <family val="2"/>
      </rPr>
      <t xml:space="preserve"> for activation of Radio Feature licenses.</t>
    </r>
  </si>
  <si>
    <t xml:space="preserve">   Submit completed form to LMR Order Desk for all Software license and Radio Feature license options.</t>
  </si>
  <si>
    <t xml:space="preserve">   License Keys will be E-mailed to the address provided on the order form.</t>
  </si>
  <si>
    <t xml:space="preserve">   Form is available on MyTools website &gt; Product &gt; Forms</t>
  </si>
  <si>
    <r>
      <t xml:space="preserve">     - </t>
    </r>
    <r>
      <rPr>
        <u/>
        <sz val="8"/>
        <rFont val="Arial"/>
        <family val="2"/>
      </rPr>
      <t>FPU &amp; Software Applications</t>
    </r>
    <r>
      <rPr>
        <sz val="8"/>
        <rFont val="Arial"/>
        <family val="2"/>
      </rPr>
      <t>:  Software License Key Request Form</t>
    </r>
  </si>
  <si>
    <r>
      <t xml:space="preserve">     - </t>
    </r>
    <r>
      <rPr>
        <u/>
        <sz val="8"/>
        <rFont val="Arial"/>
        <family val="2"/>
      </rPr>
      <t>Radio Feature Licenses</t>
    </r>
    <r>
      <rPr>
        <sz val="8"/>
        <rFont val="Arial"/>
        <family val="2"/>
      </rPr>
      <t>:  Radio Feature License Keys Request Form</t>
    </r>
  </si>
  <si>
    <t>Note: Radio Feature License Keys are transferable from one radio to another radio within 72 hours of activation. If a Radio Feature License is transferred to another radio within the 72 hour window, the 72 hour clock is reset.</t>
  </si>
  <si>
    <t>General Radio Features</t>
  </si>
  <si>
    <t>KWD-5000CH</t>
  </si>
  <si>
    <t>License Key for 4000 Channel Expansion</t>
  </si>
  <si>
    <t>KWD-5001FP</t>
  </si>
  <si>
    <t>License Key for Front Panel Programming</t>
  </si>
  <si>
    <t>KWD-5002SD</t>
  </si>
  <si>
    <t>License Key for microSD Memory Card Slot Activation</t>
  </si>
  <si>
    <t>KWD-5003BT</t>
  </si>
  <si>
    <r>
      <t xml:space="preserve">License Key for Bluetooth Data (Required for Data Communication)
</t>
    </r>
    <r>
      <rPr>
        <b/>
        <u/>
        <sz val="7"/>
        <rFont val="Arial"/>
        <family val="2"/>
      </rPr>
      <t>Note</t>
    </r>
    <r>
      <rPr>
        <sz val="7"/>
        <rFont val="Arial"/>
        <family val="2"/>
      </rPr>
      <t>: Voice Communication for Bluetooth Head Set does NOT require KWD-5003BT.
You can pair with any Bluetooth audio device without this option.</t>
    </r>
  </si>
  <si>
    <t>KWD-5007RC</t>
  </si>
  <si>
    <r>
      <t xml:space="preserve">License Key for Remote Control by Subscriber Units
</t>
    </r>
    <r>
      <rPr>
        <b/>
        <u/>
        <sz val="7"/>
        <rFont val="Arial"/>
        <family val="2"/>
      </rPr>
      <t>Note:</t>
    </r>
    <r>
      <rPr>
        <sz val="8"/>
        <rFont val="Arial"/>
        <family val="2"/>
      </rPr>
      <t xml:space="preserve"> 
</t>
    </r>
    <r>
      <rPr>
        <sz val="7"/>
        <rFont val="Arial"/>
        <family val="2"/>
      </rPr>
      <t xml:space="preserve">- P25 Mode is </t>
    </r>
    <r>
      <rPr>
        <u/>
        <sz val="7"/>
        <rFont val="Arial"/>
        <family val="2"/>
      </rPr>
      <t>NOT</t>
    </r>
    <r>
      <rPr>
        <sz val="7"/>
        <rFont val="Arial"/>
        <family val="2"/>
      </rPr>
      <t xml:space="preserve"> available.
- This license may be used by Administrator due to Stun/Revive/Kill.
- The license is required for only Transmitting of Remote Control.
- PC command for Remote Control does </t>
    </r>
    <r>
      <rPr>
        <u/>
        <sz val="7"/>
        <rFont val="Arial"/>
        <family val="2"/>
      </rPr>
      <t>NOT</t>
    </r>
    <r>
      <rPr>
        <sz val="7"/>
        <rFont val="Arial"/>
        <family val="2"/>
      </rPr>
      <t xml:space="preserve"> require the license. </t>
    </r>
  </si>
  <si>
    <t>P25 Radio Features</t>
  </si>
  <si>
    <t>KWD-5100CV</t>
  </si>
  <si>
    <t>License Key for P25 Conventional</t>
  </si>
  <si>
    <t>KWD-5101TR</t>
  </si>
  <si>
    <r>
      <t xml:space="preserve">License Key for P25 Phase 1 Trunking (requires KWD-5100CV)
</t>
    </r>
    <r>
      <rPr>
        <b/>
        <u/>
        <sz val="8"/>
        <rFont val="Arial"/>
        <family val="2"/>
      </rPr>
      <t>Note:</t>
    </r>
    <r>
      <rPr>
        <sz val="8"/>
        <rFont val="Arial"/>
        <family val="2"/>
      </rPr>
      <t xml:space="preserve"> Required for Link Layer Authentication</t>
    </r>
  </si>
  <si>
    <t>KWD-5102TR</t>
  </si>
  <si>
    <r>
      <t xml:space="preserve">License Key for P25 Phase 2 Trunking (requires KWD-5100CV &amp; KWD-5101TR)
</t>
    </r>
    <r>
      <rPr>
        <b/>
        <u/>
        <sz val="8"/>
        <color rgb="FFFF0000"/>
        <rFont val="Arial"/>
        <family val="2"/>
      </rPr>
      <t/>
    </r>
  </si>
  <si>
    <t>KWD-5103RK</t>
  </si>
  <si>
    <r>
      <t xml:space="preserve">License Key for P25 OTAR (requires KWD-5106DT for a Trunking Operation)
</t>
    </r>
    <r>
      <rPr>
        <b/>
        <u/>
        <sz val="8"/>
        <color rgb="FFFF0000"/>
        <rFont val="Arial"/>
        <family val="2"/>
      </rPr>
      <t/>
    </r>
  </si>
  <si>
    <t>KWD-5105VT</t>
  </si>
  <si>
    <t>License Key for P25 Conventional Voting Scan</t>
  </si>
  <si>
    <t>KWD-5106DT</t>
  </si>
  <si>
    <t>License Key for P25 Trunking OTAR / GPS 
Note: Conventional (OTAR/GPS) does NOT require KWD-5106DT.</t>
  </si>
  <si>
    <t>DMR Radio Features</t>
  </si>
  <si>
    <t>KWD-5300CV</t>
  </si>
  <si>
    <t xml:space="preserve">License Key for DMR Tier 2 Conventional &amp; S-Trunking </t>
  </si>
  <si>
    <t>KWD-5301TR</t>
  </si>
  <si>
    <t>License Key for DMR Tier 3 Trunking (requires KWD-5300CV)</t>
  </si>
  <si>
    <t>KWD-5500EE</t>
  </si>
  <si>
    <t>License Key for DMR ARC4 Enhanced Encryption</t>
  </si>
  <si>
    <t>ANTENNAS</t>
  </si>
  <si>
    <t>VHF low-profile helical antenna 136-150 MHz</t>
  </si>
  <si>
    <t>UHF low-profile helical antenna 470-520 MHz</t>
  </si>
  <si>
    <t>High gain VHF helically loaded whip antenna 148-162 MHz</t>
  </si>
  <si>
    <t>Broad-band VHF helically loaded whip antenna 140-170 MHz</t>
  </si>
  <si>
    <t>Broad Band UHF Whip Antenna 380-430 MHz</t>
  </si>
  <si>
    <t>BATTERIES AND CHARGERS</t>
  </si>
  <si>
    <t>*All of batteries listed below except KBP-8M is compatible with IP67/68 when it is used with a radio.</t>
  </si>
  <si>
    <t>KNB-L1M</t>
  </si>
  <si>
    <t>Li-ion 2000mAh (Compact Slim)</t>
  </si>
  <si>
    <t>Ni-MH 2500mAh</t>
  </si>
  <si>
    <r>
      <t xml:space="preserve">CSA US Intrinsically Safe Battery Li-ion 2000mAh
</t>
    </r>
    <r>
      <rPr>
        <b/>
        <u/>
        <sz val="8"/>
        <color theme="1"/>
        <rFont val="Arial"/>
        <family val="2"/>
      </rPr>
      <t>Note:</t>
    </r>
    <r>
      <rPr>
        <sz val="8"/>
        <color theme="1"/>
        <rFont val="Arial"/>
        <family val="2"/>
      </rPr>
      <t xml:space="preserve">
Due to the I.S. circuitry on the KNB-LS5CU, the cells may lose charge during storage.   To prevent loss of capacity during storage, charge the battery
for 10 minutes at least every 4 months with the KSC-32, KSC-Y32K, KSC-326K or KSC-326AK. </t>
    </r>
    <r>
      <rPr>
        <b/>
        <sz val="7"/>
        <color theme="1"/>
        <rFont val="Arial"/>
        <family val="2"/>
      </rPr>
      <t>[Intrinsically Safe Option]</t>
    </r>
  </si>
  <si>
    <t>KNB-LS7M</t>
  </si>
  <si>
    <r>
      <t xml:space="preserve">CSA US Intrinsically Safe Battery Li-ion 3800mAh
</t>
    </r>
    <r>
      <rPr>
        <b/>
        <u/>
        <sz val="8"/>
        <color theme="1"/>
        <rFont val="Arial"/>
        <family val="2"/>
      </rPr>
      <t>Note:</t>
    </r>
    <r>
      <rPr>
        <sz val="8"/>
        <color theme="1"/>
        <rFont val="Arial"/>
        <family val="2"/>
      </rPr>
      <t xml:space="preserve">
Due to the I.S. circuitry on the KNB-LS7M, the cells may lose charge during storage.   To prevent loss of capacity during storage, charge the battery
for 10 minutes at least every 4 months with the KSC-32, KSC-Y32K, KSC-326K or KSC-326AK. </t>
    </r>
    <r>
      <rPr>
        <b/>
        <sz val="7"/>
        <color theme="1"/>
        <rFont val="Arial"/>
        <family val="2"/>
      </rPr>
      <t>[Intrinsically Safe Option]</t>
    </r>
  </si>
  <si>
    <r>
      <t xml:space="preserve">AA Alkaline Refillable Battery Pack (12 AA: 9V). Cells not included.
</t>
    </r>
    <r>
      <rPr>
        <b/>
        <u/>
        <sz val="8"/>
        <color theme="1"/>
        <rFont val="Arial"/>
        <family val="2"/>
      </rPr>
      <t>Note</t>
    </r>
    <r>
      <rPr>
        <sz val="8"/>
        <color theme="1"/>
        <rFont val="Arial"/>
        <family val="2"/>
      </rPr>
      <t>: The color of the case is International Orange.</t>
    </r>
  </si>
  <si>
    <r>
      <t xml:space="preserve">Rapid rate single unit charger </t>
    </r>
    <r>
      <rPr>
        <sz val="7.5"/>
        <rFont val="Arial"/>
        <family val="2"/>
      </rPr>
      <t xml:space="preserve"> (Long-Life Charge Mode capable with KAS-12 Software)</t>
    </r>
    <r>
      <rPr>
        <b/>
        <u/>
        <sz val="7"/>
        <rFont val="Arial"/>
        <family val="2"/>
      </rPr>
      <t/>
    </r>
  </si>
  <si>
    <t>Rapid rate 6-unit charger CEC Compliant</t>
  </si>
  <si>
    <t>Wall Mount Bracket for KSC-326K/326AK/256K/256AK</t>
  </si>
  <si>
    <t>KVC-23</t>
    <phoneticPr fontId="52"/>
  </si>
  <si>
    <t xml:space="preserve">Rapid rate DC vehicular charger for TK-5x10/5x20, NX-5x00/x00/x10/x20, TK-x180, TK-x170, &amp; TK-x360 portables with Lithium Ion /Lithium Polymer/NiMH packs only
</t>
    <phoneticPr fontId="52"/>
  </si>
  <si>
    <t>BATTERY READER</t>
  </si>
  <si>
    <r>
      <t xml:space="preserve">License Key for KAS-12
Battery Reader Software for KNB-L1/2/3/N4/LS5 &amp; KSC-Y32 (Windows® Vista/7/8/8.1) </t>
    </r>
    <r>
      <rPr>
        <b/>
        <i/>
        <u/>
        <sz val="7"/>
        <rFont val="Arial"/>
        <family val="2"/>
      </rPr>
      <t>Note:</t>
    </r>
    <r>
      <rPr>
        <i/>
        <sz val="7"/>
        <rFont val="Arial"/>
        <family val="2"/>
      </rPr>
      <t xml:space="preserve"> Requires KPT-300LMC for authentication</t>
    </r>
  </si>
  <si>
    <t>KAS-12PRO</t>
  </si>
  <si>
    <r>
      <t xml:space="preserve">Add Battery Management with Database
</t>
    </r>
    <r>
      <rPr>
        <sz val="7"/>
        <rFont val="Arial"/>
        <family val="2"/>
      </rPr>
      <t xml:space="preserve">Requires KAS-12K base license for upgrade
</t>
    </r>
    <r>
      <rPr>
        <b/>
        <i/>
        <u/>
        <sz val="7"/>
        <rFont val="Arial"/>
        <family val="2"/>
      </rPr>
      <t>Note:</t>
    </r>
    <r>
      <rPr>
        <i/>
        <sz val="7"/>
        <rFont val="Arial"/>
        <family val="2"/>
      </rPr>
      <t xml:space="preserve"> Requires KPT-300LMC for authentication</t>
    </r>
  </si>
  <si>
    <t>CARRYING ACCESSORIES</t>
  </si>
  <si>
    <t xml:space="preserve">Leather swivel belt loop with portable D-Ring attachment </t>
  </si>
  <si>
    <t>Leather swivel belt loop / detachable swivel D-Ring back</t>
  </si>
  <si>
    <t>Heavy duty leather carrying case for NX-5000 series with KNB-L1/L2/L3/LS5CU
(for both keypad models)</t>
  </si>
  <si>
    <t>Nylon carrying case for NX-5000-series with KNB-L1/L2/L3/LS5CU
(for both keypad models)</t>
  </si>
  <si>
    <t>SPECIAL COLOR HOUSING</t>
  </si>
  <si>
    <t>KWD-YH-5000</t>
  </si>
  <si>
    <r>
      <t xml:space="preserve">Yellow Housing Kit for NX-5000 series Portables (Standard Key Model K2/K5 Only)
Order </t>
    </r>
    <r>
      <rPr>
        <b/>
        <u/>
        <sz val="8"/>
        <rFont val="Arial"/>
        <family val="2"/>
      </rPr>
      <t>L-5024</t>
    </r>
    <r>
      <rPr>
        <sz val="8"/>
        <rFont val="Arial"/>
        <family val="2"/>
      </rPr>
      <t xml:space="preserve"> for Factory Install. (Eligible for warranty of IP67/68 immersion / Intrinsically Safe Option must be installed by Kenwood.)
</t>
    </r>
    <r>
      <rPr>
        <b/>
        <i/>
        <sz val="7"/>
        <rFont val="Arial"/>
        <family val="2"/>
      </rPr>
      <t xml:space="preserve">Note: </t>
    </r>
    <r>
      <rPr>
        <i/>
        <sz val="7"/>
        <rFont val="Arial"/>
        <family val="2"/>
      </rPr>
      <t xml:space="preserve">If you order only housing and perform Dealer Installation, IP67/68 Warranty Claim will not be eligible. </t>
    </r>
  </si>
  <si>
    <t>KWD-OH-5000</t>
  </si>
  <si>
    <r>
      <t xml:space="preserve">Orange Housing Kit for NX-5000 series Portables (Standard Key Model K2/K5 Only)
Order </t>
    </r>
    <r>
      <rPr>
        <b/>
        <u/>
        <sz val="8"/>
        <rFont val="Arial"/>
        <family val="2"/>
      </rPr>
      <t>L-5025</t>
    </r>
    <r>
      <rPr>
        <sz val="8"/>
        <rFont val="Arial"/>
        <family val="2"/>
      </rPr>
      <t xml:space="preserve"> for Factory Install. (Eligible for warranty of IP67/68 immersion / Intrinsically Safe Option must be installed by Kenwood.)
</t>
    </r>
    <r>
      <rPr>
        <b/>
        <i/>
        <sz val="7"/>
        <rFont val="Arial"/>
        <family val="2"/>
      </rPr>
      <t>Note:</t>
    </r>
    <r>
      <rPr>
        <i/>
        <sz val="7"/>
        <rFont val="Arial"/>
        <family val="2"/>
      </rPr>
      <t xml:space="preserve"> If you order only housing and perform Dealer Installation, IP67/68 Warranty Claim will not be eligible.</t>
    </r>
  </si>
  <si>
    <t>MICROPHONES &amp; AUDIO ACCESSORIES</t>
  </si>
  <si>
    <t>*IP grades for microphones and audio accessories are decided by each item.</t>
  </si>
  <si>
    <r>
      <t xml:space="preserve">MIL-SPEC, IP54/55/67/68* Speaker Mic with </t>
    </r>
    <r>
      <rPr>
        <b/>
        <u/>
        <sz val="8"/>
        <rFont val="Arial"/>
        <family val="2"/>
      </rPr>
      <t>Active Noise Reduction</t>
    </r>
    <r>
      <rPr>
        <sz val="8"/>
        <rFont val="Arial"/>
        <family val="2"/>
      </rPr>
      <t xml:space="preserve"> 
</t>
    </r>
    <r>
      <rPr>
        <b/>
        <sz val="7"/>
        <rFont val="Arial"/>
        <family val="2"/>
      </rPr>
      <t>Note:</t>
    </r>
    <r>
      <rPr>
        <sz val="7"/>
        <rFont val="Arial"/>
        <family val="2"/>
      </rPr>
      <t xml:space="preserve"> IP68 is avaialble only when used with NX-5000 series portable
</t>
    </r>
    <r>
      <rPr>
        <b/>
        <sz val="8"/>
        <rFont val="Arial"/>
        <family val="2"/>
      </rPr>
      <t>[Intrinsically Safe Option]</t>
    </r>
  </si>
  <si>
    <t>KMC-72W</t>
  </si>
  <si>
    <r>
      <t xml:space="preserve">MIL-SPEC, IP54/55/67 Noise-cancelling Speaker Mic
</t>
    </r>
    <r>
      <rPr>
        <b/>
        <sz val="8"/>
        <rFont val="Arial"/>
        <family val="2"/>
      </rPr>
      <t>[Intrinsically Safe Option]</t>
    </r>
  </si>
  <si>
    <t>KMC-49</t>
    <phoneticPr fontId="0"/>
  </si>
  <si>
    <r>
      <t>MIL-SPEC, Speaker Mic. with Antenna Connector</t>
    </r>
    <r>
      <rPr>
        <sz val="7"/>
        <rFont val="Arial"/>
        <family val="2"/>
      </rPr>
      <t xml:space="preserve">
</t>
    </r>
    <r>
      <rPr>
        <b/>
        <u/>
        <sz val="7"/>
        <rFont val="Arial"/>
        <family val="2"/>
      </rPr>
      <t>Note</t>
    </r>
    <r>
      <rPr>
        <sz val="7"/>
        <rFont val="Arial"/>
        <family val="2"/>
      </rPr>
      <t xml:space="preserve">:  5/16" Coax cable hex wrench included (antenna is not included).
</t>
    </r>
    <r>
      <rPr>
        <b/>
        <sz val="7"/>
        <rFont val="Arial"/>
        <family val="2"/>
      </rPr>
      <t>[Intrinsically Safe Option]</t>
    </r>
  </si>
  <si>
    <r>
      <t xml:space="preserve">3.5mm earphone kit for KMC-41/42W/54W/70M/72W Speaker Mics
</t>
    </r>
    <r>
      <rPr>
        <b/>
        <sz val="7"/>
        <rFont val="Arial"/>
        <family val="2"/>
      </rPr>
      <t>[Intrinsically Safe Option]</t>
    </r>
  </si>
  <si>
    <r>
      <t xml:space="preserve">2.5mm earphone kit for KMC-49 Speaker Mic
</t>
    </r>
    <r>
      <rPr>
        <b/>
        <sz val="7"/>
        <rFont val="Arial"/>
        <family val="2"/>
      </rPr>
      <t>[Intrinsically Safe Option]</t>
    </r>
  </si>
  <si>
    <t>KCT-51</t>
  </si>
  <si>
    <r>
      <t xml:space="preserve">Hirose 6-pin Adapter (adapts KVL/aftermarket audio acc. to portable connector)
</t>
    </r>
    <r>
      <rPr>
        <b/>
        <sz val="7"/>
        <rFont val="Arial"/>
        <family val="2"/>
      </rPr>
      <t>[Intrinsically Safe Option]</t>
    </r>
  </si>
  <si>
    <r>
      <t xml:space="preserve">2-wire palm mic w/earphone, universal connector (Black)
</t>
    </r>
    <r>
      <rPr>
        <b/>
        <sz val="7"/>
        <rFont val="Arial"/>
        <family val="2"/>
      </rPr>
      <t>[Intrinsically Safe Option]</t>
    </r>
  </si>
  <si>
    <r>
      <t xml:space="preserve">3-wire mini lapel mic w/earphone, universal connector (Black)
</t>
    </r>
    <r>
      <rPr>
        <b/>
        <sz val="8"/>
        <rFont val="Arial"/>
        <family val="2"/>
      </rPr>
      <t xml:space="preserve">Note: </t>
    </r>
    <r>
      <rPr>
        <sz val="8"/>
        <rFont val="Arial"/>
        <family val="2"/>
      </rPr>
      <t xml:space="preserve">NOT compatible with TDMA operations
</t>
    </r>
    <r>
      <rPr>
        <b/>
        <sz val="7"/>
        <rFont val="Arial"/>
        <family val="2"/>
      </rPr>
      <t>[Intrinsically Safe Option]</t>
    </r>
  </si>
  <si>
    <r>
      <t xml:space="preserve">Lt. Wt. Single muff headset w/boom mic &amp; In-line PTT
</t>
    </r>
    <r>
      <rPr>
        <b/>
        <sz val="8"/>
        <rFont val="Arial"/>
        <family val="2"/>
      </rPr>
      <t xml:space="preserve">Note: </t>
    </r>
    <r>
      <rPr>
        <sz val="8"/>
        <rFont val="Arial"/>
        <family val="2"/>
      </rPr>
      <t xml:space="preserve">NOT compatible with TDMA operations
</t>
    </r>
    <r>
      <rPr>
        <b/>
        <sz val="7"/>
        <rFont val="Arial"/>
        <family val="2"/>
      </rPr>
      <t>[Intrinsically Safe Option]</t>
    </r>
  </si>
  <si>
    <r>
      <t>Hvy-duty noise reduction behind-the-headset w/noise cancelling boom mic &amp; PTT</t>
    </r>
    <r>
      <rPr>
        <sz val="8"/>
        <rFont val="Arial"/>
        <family val="2"/>
      </rPr>
      <t xml:space="preserve">
</t>
    </r>
    <r>
      <rPr>
        <b/>
        <sz val="7"/>
        <rFont val="Arial"/>
        <family val="2"/>
      </rPr>
      <t>[Intrinsically Safe Option]</t>
    </r>
  </si>
  <si>
    <r>
      <t>Hvy-duty noise reduction over-the-headset w/noise cancelling boom mic &amp; PTT</t>
    </r>
    <r>
      <rPr>
        <sz val="8"/>
        <rFont val="Arial"/>
        <family val="2"/>
      </rPr>
      <t xml:space="preserve">
</t>
    </r>
    <r>
      <rPr>
        <b/>
        <sz val="7"/>
        <rFont val="Arial"/>
        <family val="2"/>
      </rPr>
      <t>[Intrinsically Safe Option]</t>
    </r>
  </si>
  <si>
    <t>ENCRYPTION &amp; OPTION MODULES</t>
  </si>
  <si>
    <r>
      <t xml:space="preserve">AES FIPS140-2 &amp; DES Encryption Module (Multi-Key)
</t>
    </r>
    <r>
      <rPr>
        <sz val="7"/>
        <rFont val="Arial"/>
        <family val="2"/>
      </rPr>
      <t xml:space="preserve">Order a Labor Code </t>
    </r>
    <r>
      <rPr>
        <b/>
        <u/>
        <sz val="7"/>
        <rFont val="Arial"/>
        <family val="2"/>
      </rPr>
      <t>L-5003</t>
    </r>
    <r>
      <rPr>
        <sz val="7"/>
        <rFont val="Arial"/>
        <family val="2"/>
      </rPr>
      <t xml:space="preserve"> if installation is required. (Eligible for warranty of IP67/68 immersion / Intrinsically Safe Option must be installed by Kenwood. If you order only a Module and perform Dealer Installation, IP67/68 Warranty Claim will not be eligible.) 
KWD-AE30K requires: a Motorola KVL3000 Plus/4000 key loader device.
KWD-AE30K is an U.S. DOC/BIS Export Controlled Item (ECCN 5A002A.1).
</t>
    </r>
    <r>
      <rPr>
        <b/>
        <u/>
        <sz val="7"/>
        <rFont val="Arial"/>
        <family val="2"/>
      </rPr>
      <t>Note:</t>
    </r>
    <r>
      <rPr>
        <sz val="7"/>
        <rFont val="Arial"/>
        <family val="2"/>
      </rPr>
      <t xml:space="preserve">  Required for Link Layer Authentication
</t>
    </r>
    <r>
      <rPr>
        <b/>
        <sz val="7"/>
        <rFont val="Arial"/>
        <family val="2"/>
      </rPr>
      <t>[Intrinsically Safe Option]- Must be Kenwood installed for I.S.</t>
    </r>
  </si>
  <si>
    <t>KWD-AE31K</t>
  </si>
  <si>
    <r>
      <t>AES &amp; DES Encryption Module (Multi-Key)</t>
    </r>
    <r>
      <rPr>
        <sz val="7"/>
        <rFont val="Arial"/>
        <family val="2"/>
      </rPr>
      <t xml:space="preserve">
Order a Labor Code </t>
    </r>
    <r>
      <rPr>
        <b/>
        <u/>
        <sz val="7"/>
        <rFont val="Arial"/>
        <family val="2"/>
      </rPr>
      <t>L-5004</t>
    </r>
    <r>
      <rPr>
        <sz val="7"/>
        <rFont val="Arial"/>
        <family val="2"/>
      </rPr>
      <t xml:space="preserve"> if installation is required. (Eligible for warranty of IP67/68 immersion / Intrinsically Safe Option must be installed by Kenwood. If you order only a Module and perform Dealer Installation, IP67/68 Warranty Claim will not be eligible.) 
</t>
    </r>
    <r>
      <rPr>
        <b/>
        <u/>
        <sz val="7"/>
        <rFont val="Arial"/>
        <family val="2"/>
      </rPr>
      <t>Note</t>
    </r>
    <r>
      <rPr>
        <sz val="7"/>
        <rFont val="Arial"/>
        <family val="2"/>
      </rPr>
      <t xml:space="preserve">: Requires KPG-AE1/DE1 software key loader or Motorola KVL3000 Plus/4000 key loader device. KWD-AE31K is an U.S. DOC/BIS Export Controlled Item (ECCN 5A002A.1)
</t>
    </r>
    <r>
      <rPr>
        <b/>
        <u/>
        <sz val="7"/>
        <rFont val="Arial"/>
        <family val="2"/>
      </rPr>
      <t xml:space="preserve">Note: </t>
    </r>
    <r>
      <rPr>
        <sz val="7"/>
        <rFont val="Arial"/>
        <family val="2"/>
      </rPr>
      <t xml:space="preserve"> Required for Link Layer Authentication
</t>
    </r>
    <r>
      <rPr>
        <b/>
        <sz val="7"/>
        <rFont val="Arial"/>
        <family val="2"/>
      </rPr>
      <t>[Intrinsically Safe Option]- Must be Kenwood installed for I.S.</t>
    </r>
  </si>
  <si>
    <t>KCT-48VU</t>
  </si>
  <si>
    <r>
      <t>External Vibration Unit</t>
    </r>
    <r>
      <rPr>
        <b/>
        <sz val="7"/>
        <color theme="1"/>
        <rFont val="Arial"/>
        <family val="2"/>
      </rPr>
      <t xml:space="preserve">
</t>
    </r>
    <r>
      <rPr>
        <b/>
        <u/>
        <sz val="7"/>
        <color theme="1"/>
        <rFont val="Arial"/>
        <family val="2"/>
      </rPr>
      <t>Note</t>
    </r>
    <r>
      <rPr>
        <b/>
        <sz val="7"/>
        <color theme="1"/>
        <rFont val="Arial"/>
        <family val="2"/>
      </rPr>
      <t xml:space="preserve">:  </t>
    </r>
    <r>
      <rPr>
        <sz val="7"/>
        <color theme="1"/>
        <rFont val="Arial"/>
        <family val="2"/>
      </rPr>
      <t>Audio accessories cannot be used when this option installed.
KCT-48VU does not support the P25 digital mode calling or paging features</t>
    </r>
    <r>
      <rPr>
        <b/>
        <sz val="7"/>
        <color theme="1"/>
        <rFont val="Arial"/>
        <family val="2"/>
      </rPr>
      <t xml:space="preserve">
[Intrinsically Safe Option]</t>
    </r>
  </si>
  <si>
    <t>KPG-AE1K</t>
  </si>
  <si>
    <r>
      <t xml:space="preserve">AES/DES Encryption Software Key Loader for KWD-AE31K
</t>
    </r>
    <r>
      <rPr>
        <b/>
        <sz val="7"/>
        <rFont val="Arial"/>
        <family val="2"/>
      </rPr>
      <t>Authentication by KPT-300LMC is required</t>
    </r>
    <r>
      <rPr>
        <sz val="8"/>
        <rFont val="Arial"/>
        <family val="2"/>
      </rPr>
      <t xml:space="preserve">
</t>
    </r>
    <r>
      <rPr>
        <b/>
        <u/>
        <sz val="7"/>
        <rFont val="Arial"/>
        <family val="2"/>
      </rPr>
      <t>Note</t>
    </r>
    <r>
      <rPr>
        <sz val="7"/>
        <rFont val="Arial"/>
        <family val="2"/>
      </rPr>
      <t>: KPG-AE1 is a U.S. DOC/BIS Export Controlled Item (ECCN 5D002A).</t>
    </r>
  </si>
  <si>
    <t>KPG-DE1K</t>
  </si>
  <si>
    <r>
      <t xml:space="preserve">DES Encryption Software Key Loader for KWD-AE31K
</t>
    </r>
    <r>
      <rPr>
        <b/>
        <sz val="7"/>
        <rFont val="Arial"/>
        <family val="2"/>
      </rPr>
      <t>Authentication by KPT-300LMC is required</t>
    </r>
    <r>
      <rPr>
        <sz val="8"/>
        <rFont val="Arial"/>
        <family val="2"/>
      </rPr>
      <t xml:space="preserve">
</t>
    </r>
    <r>
      <rPr>
        <b/>
        <u/>
        <sz val="7"/>
        <rFont val="Arial"/>
        <family val="2"/>
      </rPr>
      <t/>
    </r>
  </si>
  <si>
    <t>SERVICE RELATED ACCESSORIES</t>
  </si>
  <si>
    <t>KPG-D1NK</t>
  </si>
  <si>
    <r>
      <t xml:space="preserve">License Key for KPG-D1NK
Programming Software for NX-5000 Portable/Mobile (Windows® Vista/7/8/8.1/10)  
</t>
    </r>
    <r>
      <rPr>
        <b/>
        <i/>
        <u/>
        <sz val="7"/>
        <color theme="1"/>
        <rFont val="Arial"/>
        <family val="2"/>
      </rPr>
      <t>Note:</t>
    </r>
    <r>
      <rPr>
        <b/>
        <i/>
        <sz val="7"/>
        <color theme="1"/>
        <rFont val="Arial"/>
        <family val="2"/>
      </rPr>
      <t xml:space="preserve"> </t>
    </r>
    <r>
      <rPr>
        <i/>
        <sz val="7"/>
        <color theme="1"/>
        <rFont val="Arial"/>
        <family val="2"/>
      </rPr>
      <t>Requires KPT-300LMC for authentication</t>
    </r>
  </si>
  <si>
    <r>
      <rPr>
        <b/>
        <sz val="8"/>
        <rFont val="Arial"/>
        <family val="2"/>
      </rPr>
      <t xml:space="preserve">P25 Trunked Programming Capability (licensed by either 1 or 2 below): </t>
    </r>
    <r>
      <rPr>
        <sz val="8"/>
        <rFont val="Arial"/>
        <family val="2"/>
      </rPr>
      <t xml:space="preserve">
</t>
    </r>
    <r>
      <rPr>
        <b/>
        <sz val="8"/>
        <rFont val="Arial"/>
        <family val="2"/>
      </rPr>
      <t>1. USB Key Type: Advanced System Key (ASK)- See KWD-ASK-MK and AK</t>
    </r>
    <r>
      <rPr>
        <sz val="8"/>
        <rFont val="Arial"/>
        <family val="2"/>
      </rPr>
      <t xml:space="preserve">
• For NX-5000 series radios.
• KWD-ASK-MK (Master Key): For trunked system operator (SYSOP). Required for activating KWD-ASK-AK Access keys. Securely embeds/encrypts the HSID. 
• KWD-ASK-AK (Access Key):  For Dealers/contractors. Activated by KWD-ASK-MK Master Key.
• KPG-D1NK supports up to 16 KWD-ASK-AK Access Keys (16 trunked networks).</t>
    </r>
    <r>
      <rPr>
        <b/>
        <sz val="8"/>
        <rFont val="Arial"/>
        <family val="2"/>
      </rPr>
      <t/>
    </r>
  </si>
  <si>
    <r>
      <rPr>
        <b/>
        <sz val="8"/>
        <rFont val="Arial"/>
        <family val="2"/>
      </rPr>
      <t>2. Software Key Type: System Key File (SKF)- See L-5005</t>
    </r>
    <r>
      <rPr>
        <sz val="8"/>
        <rFont val="Arial"/>
        <family val="2"/>
      </rPr>
      <t xml:space="preserve">
• For NX-5000 series radios.
• 3-digit HEX System ID (HSID) with verifiable written authorization required from SYSOP.
• Utilized by both SYSOPs and Dealers/Contractors. But Dealers/Contractors must be permitted from SYSOP to order and use SKF.
• Kenwood ships an encrypted  *.SKF file via E-Mail to the address provided on the  P25 Trunking System Keys Request Form placed on Kenwood Tools.
• The *.SKF securely embeds/encrypts the HSID.</t>
    </r>
  </si>
  <si>
    <r>
      <t xml:space="preserve">Full Speed USB Programming interface cable
</t>
    </r>
    <r>
      <rPr>
        <b/>
        <u/>
        <sz val="7"/>
        <rFont val="Arial"/>
        <family val="2"/>
      </rPr>
      <t>Note:</t>
    </r>
    <r>
      <rPr>
        <sz val="7"/>
        <rFont val="Arial"/>
        <family val="2"/>
      </rPr>
      <t xml:space="preserve"> This cable with USB mode may used for SD Card Direct Access.</t>
    </r>
  </si>
  <si>
    <t>Encryption Key Loader Interface Cable for Motorola KVL-3000/3000 Plus/4000</t>
  </si>
  <si>
    <r>
      <t xml:space="preserve">KVL-4000 Radio Authentication Cable
</t>
    </r>
    <r>
      <rPr>
        <b/>
        <u/>
        <sz val="7"/>
        <rFont val="Arial"/>
        <family val="2"/>
      </rPr>
      <t>Note:</t>
    </r>
    <r>
      <rPr>
        <sz val="7"/>
        <rFont val="Arial"/>
        <family val="2"/>
      </rPr>
      <t xml:space="preserve"> Only capable for P25 Radio Authentication. Not available for Encryption Key Loading.</t>
    </r>
  </si>
  <si>
    <t>KWD-ASK-AK</t>
  </si>
  <si>
    <r>
      <t xml:space="preserve">Access Key for KPG-D1NK P25 trunked programming 
</t>
    </r>
    <r>
      <rPr>
        <b/>
        <u/>
        <sz val="7"/>
        <rFont val="Arial"/>
        <family val="2"/>
      </rPr>
      <t>Notes:</t>
    </r>
    <r>
      <rPr>
        <sz val="7"/>
        <rFont val="Arial"/>
        <family val="2"/>
      </rPr>
      <t xml:space="preserve"> Enables P25 Trunked system programming privileges in a KPG-D1NK.
• For NX-5000 series only. 
• Must be activated by trunked system operator (SYSOP) with KWD-ASK-MK Master Key.
• Must have KPG-D1NK. 
• Configurable expiration period of KWD-ASK-AK set by KWD-ASK-MK is available for 3 years for built in battery. USB Key must be replaced since the expiration set up dose not work after 3 years.</t>
    </r>
  </si>
  <si>
    <t>KWD-ASK-MK</t>
  </si>
  <si>
    <r>
      <t xml:space="preserve">Master Key for activating KWD-ASK-AK Access Keys 
</t>
    </r>
    <r>
      <rPr>
        <b/>
        <sz val="7"/>
        <rFont val="Arial"/>
        <family val="2"/>
      </rPr>
      <t>- Restricted Purchase Requirements -</t>
    </r>
    <r>
      <rPr>
        <sz val="8"/>
        <rFont val="Arial"/>
        <family val="2"/>
      </rPr>
      <t xml:space="preserve">
</t>
    </r>
    <r>
      <rPr>
        <b/>
        <u/>
        <sz val="7"/>
        <rFont val="Arial"/>
        <family val="2"/>
      </rPr>
      <t>Notes:</t>
    </r>
    <r>
      <rPr>
        <sz val="8"/>
        <rFont val="Arial"/>
        <family val="2"/>
      </rPr>
      <t xml:space="preserve">
</t>
    </r>
    <r>
      <rPr>
        <sz val="7"/>
        <rFont val="Arial"/>
        <family val="2"/>
      </rPr>
      <t>• For NX-5000 series only.
• Sold to trunked system operator (SYSOP) or SYSOP authorized entities only
• Must have KPG-D1NK.
• SYSOP must provide 3-digit HEX HSID to Kenwood with P25 Trunking System Keys Request Form placed on Kenwood Tools.
• Purchase KWD-ASK-AK Access Keys if needed.</t>
    </r>
  </si>
  <si>
    <t>OPTIONAL CABLE FOR FOREST/FIRE SERVICES FEATURE SET (FSFS) OPTION</t>
  </si>
  <si>
    <t>KPG-CLN-14P</t>
  </si>
  <si>
    <t>Portable-to-Portable Cloning Cable (14P:14P), 1m</t>
  </si>
  <si>
    <t>INSTALLATION / TUNING CHARGES</t>
  </si>
  <si>
    <t>L-5001</t>
  </si>
  <si>
    <r>
      <t xml:space="preserve">Factory Activation of Radio Feature Licenses (per Radio)
</t>
    </r>
    <r>
      <rPr>
        <b/>
        <u/>
        <sz val="7"/>
        <rFont val="Arial"/>
        <family val="2"/>
      </rPr>
      <t>Note:</t>
    </r>
    <r>
      <rPr>
        <sz val="7"/>
        <rFont val="Arial"/>
        <family val="2"/>
      </rPr>
      <t xml:space="preserve"> Must purchase Radio Feature Licenses separately.
</t>
    </r>
    <r>
      <rPr>
        <u/>
        <sz val="7"/>
        <rFont val="Arial"/>
        <family val="2"/>
      </rPr>
      <t>KPT-300LMC's History Menu will not display the Radio Features activated by Factory.</t>
    </r>
  </si>
  <si>
    <t>L-5002</t>
  </si>
  <si>
    <r>
      <t xml:space="preserve">NX-5200/5300/5400 Programming (with basic TX/RX check)
</t>
    </r>
    <r>
      <rPr>
        <b/>
        <sz val="8"/>
        <rFont val="Arial"/>
        <family val="2"/>
      </rPr>
      <t xml:space="preserve">Must submit </t>
    </r>
    <r>
      <rPr>
        <b/>
        <u/>
        <sz val="8"/>
        <rFont val="Arial"/>
        <family val="2"/>
      </rPr>
      <t>NX-x000 Series Programming Order Form</t>
    </r>
    <r>
      <rPr>
        <b/>
        <sz val="8"/>
        <rFont val="Arial"/>
        <family val="2"/>
      </rPr>
      <t xml:space="preserve"> upon placing order for any programming services.</t>
    </r>
  </si>
  <si>
    <t>L-5003</t>
  </si>
  <si>
    <r>
      <t xml:space="preserve">Install KWD-AE30K in NX-5000 series Portable 
</t>
    </r>
    <r>
      <rPr>
        <sz val="7"/>
        <rFont val="Arial"/>
        <family val="2"/>
      </rPr>
      <t>(Must purchase module separately)</t>
    </r>
  </si>
  <si>
    <t>L-5004</t>
  </si>
  <si>
    <r>
      <t xml:space="preserve">Install KWD-AE31K in NX-5000 series Portable 
</t>
    </r>
    <r>
      <rPr>
        <sz val="7"/>
        <rFont val="Arial"/>
        <family val="2"/>
      </rPr>
      <t>(Must purchase module separately)</t>
    </r>
  </si>
  <si>
    <t>L-5005</t>
  </si>
  <si>
    <r>
      <t xml:space="preserve">KPG-D1NK System Key File (SKF)
</t>
    </r>
    <r>
      <rPr>
        <b/>
        <u/>
        <sz val="7"/>
        <rFont val="Arial"/>
        <family val="2"/>
      </rPr>
      <t>Note</t>
    </r>
    <r>
      <rPr>
        <sz val="7"/>
        <rFont val="Arial"/>
        <family val="2"/>
      </rPr>
      <t xml:space="preserve">: Enables P25 Trunked system programming privileges in a KPG-D1NK.
</t>
    </r>
    <r>
      <rPr>
        <b/>
        <sz val="7"/>
        <rFont val="Arial"/>
        <family val="2"/>
      </rPr>
      <t>- Restricted Purchase Requirements -</t>
    </r>
    <r>
      <rPr>
        <sz val="7"/>
        <rFont val="Arial"/>
        <family val="2"/>
      </rPr>
      <t xml:space="preserve">
• Trunked system operator (SYSOP) must provide 3-digit HEX HSID to Kenwood with P25 Trunking System Keys Request Form placed on Kenwood Tools.
• Must have KPG-D1NK.
• Kenwood ships an encrypted  *.SKF file via E-Mail to the address provided on the  P25 Trunking System Keys Request Form placed on Kenwood Tools.
• Non-SYSOP entities ordering L-5005 must provide verifiable written authorization from SYSOP to receive an *.SKF file.
• 3-digit HEX HSID are securely encrypted &amp; embedded in the *.SKF file.
</t>
    </r>
  </si>
  <si>
    <t>L-5024</t>
  </si>
  <si>
    <t>Assemble Yellow Housing KWD-YH-5000 with NX-5000 series Portable</t>
  </si>
  <si>
    <t>L-5025</t>
  </si>
  <si>
    <t>Assemble Orange Housing KWD-OH-5000 with NX-5000 series Portable</t>
  </si>
  <si>
    <t>L-5039</t>
  </si>
  <si>
    <r>
      <t xml:space="preserve">Configure NX-5200/5300/5400 for CSA US Intrinsically Safe
</t>
    </r>
    <r>
      <rPr>
        <b/>
        <sz val="7"/>
        <rFont val="Arial"/>
        <family val="2"/>
      </rPr>
      <t>Must order KNB-LS5CU or KNB-LS7M I.S. battery</t>
    </r>
  </si>
  <si>
    <t>L-5051</t>
  </si>
  <si>
    <t>P25 CAP Compliance of Non-Encrypted Radio - Disable Built-in DES</t>
  </si>
  <si>
    <t>L-5077</t>
  </si>
  <si>
    <r>
      <t xml:space="preserve">FSFS++ Forest Service Feature Set - Factory Installation
Adds Tactical Zone improvements and Analog Conv &amp; P25 Conv Zone Cloning
</t>
    </r>
    <r>
      <rPr>
        <b/>
        <u/>
        <sz val="7"/>
        <rFont val="Arial"/>
        <family val="2"/>
      </rPr>
      <t>Note:</t>
    </r>
    <r>
      <rPr>
        <sz val="7"/>
        <rFont val="Arial"/>
        <family val="2"/>
      </rPr>
      <t xml:space="preserve"> Must purchase</t>
    </r>
    <r>
      <rPr>
        <u/>
        <sz val="7"/>
        <rFont val="Arial"/>
        <family val="2"/>
      </rPr>
      <t xml:space="preserve"> per Radio</t>
    </r>
    <r>
      <rPr>
        <sz val="7"/>
        <rFont val="Arial"/>
        <family val="2"/>
      </rPr>
      <t xml:space="preserve">
• This feature set is provided by custom firmware based on V4.21.00 firmware. 
• Feature set is applicable for analog conventional / P25 conventional modes only.
• Feature set does not support mobile multi-deck configuration. 
• Feature set will not work with any other firmware options or customized firmware. 
• Custom firmware is not eligible for warranty compensation.</t>
    </r>
  </si>
  <si>
    <t>L-5078</t>
  </si>
  <si>
    <r>
      <t xml:space="preserve">FSFS++  Forest Service Feature Set - Field Installation
Adds Tactical Zone improvements and Analog Conv &amp; P25 Conv Zone Cloning
</t>
    </r>
    <r>
      <rPr>
        <b/>
        <u/>
        <sz val="7"/>
        <rFont val="Arial"/>
        <family val="2"/>
      </rPr>
      <t>Note:</t>
    </r>
    <r>
      <rPr>
        <sz val="7"/>
        <rFont val="Arial"/>
        <family val="2"/>
      </rPr>
      <t xml:space="preserve"> Purchase per application - </t>
    </r>
    <r>
      <rPr>
        <u/>
        <sz val="7"/>
        <rFont val="Arial"/>
        <family val="2"/>
      </rPr>
      <t>provided as Custom FW for unlimited radios
To PLACE AN ORDER</t>
    </r>
    <r>
      <rPr>
        <sz val="7"/>
        <rFont val="Arial"/>
        <family val="2"/>
      </rPr>
      <t>, submit “Kenwood LMR Customization Application” form along with your PO to Land Mobile Order Desk via email (LMRorderdesk@us.jvckenwood.com) or fax (310-761-8246).</t>
    </r>
    <r>
      <rPr>
        <u/>
        <sz val="7"/>
        <rFont val="Arial"/>
        <family val="2"/>
      </rPr>
      <t xml:space="preserve">
</t>
    </r>
    <r>
      <rPr>
        <sz val="7"/>
        <rFont val="Arial"/>
        <family val="2"/>
      </rPr>
      <t xml:space="preserve">
• This feature set is provided as custom firmware based on V4.21.00 firmware. 
• Feature set is applicable for analog conventional / P25 conventional modes only.
• Feature set does not support Mobile multi-deck configuration.
• Feature set will not work with any other firmware options or customized firmware.
• Custom firmware is not eligible for warranty compensation. </t>
    </r>
  </si>
  <si>
    <t>-- IMPORTANT NOTES regarding ENCRYPTION MODULES--</t>
  </si>
  <si>
    <r>
      <t xml:space="preserve">Encryption modules, key loaders and radios containing encryption are export controlled </t>
    </r>
    <r>
      <rPr>
        <sz val="7"/>
        <color theme="1"/>
        <rFont val="Arial"/>
        <family val="2"/>
      </rPr>
      <t xml:space="preserve">by the U.S. Department of Commerce Bureau of Industry &amp; Security EAR regulations and may either require an Export License, are eligible for a License Exception (ENC) or are exportable with No License Required (NLR) depending on the country, the consignee and the intended use. High level encryption is a special commodity that may require an export license to most countries. See www.bis.gov for more information regarding export regulations. DO NOT SHIP encryption items outside the U.S. without proper DOC/BIS Export Licenses and/or compliances.
</t>
    </r>
    <r>
      <rPr>
        <b/>
        <sz val="7"/>
        <color theme="1"/>
        <rFont val="Arial"/>
        <family val="2"/>
      </rPr>
      <t>Kenwood may request the following information to be submitted at time of order (this information must meet Kenwood internal approvals prior to shipment even if being returned to Kenwood later: 
a) Initial Destination:</t>
    </r>
    <r>
      <rPr>
        <sz val="7"/>
        <color theme="1"/>
        <rFont val="Arial"/>
        <family val="2"/>
      </rPr>
      <t xml:space="preserve"> Initial delivery point if different from Ultimate Destination 
(customer distribution center, headquarters, dealership, manufacturer's representative)
* Business/Agency Name:
* Address:
* Contact Person Name:
* Contact Phone:
</t>
    </r>
    <r>
      <rPr>
        <b/>
        <sz val="7"/>
        <color theme="1"/>
        <rFont val="Arial"/>
        <family val="2"/>
      </rPr>
      <t>b) Ultimate Destination</t>
    </r>
    <r>
      <rPr>
        <sz val="7"/>
        <color theme="1"/>
        <rFont val="Arial"/>
        <family val="2"/>
      </rPr>
      <t xml:space="preserve">: Final delivery point(s); deployment/distribution
* Business/Agency Name:
* Address:
* Contact Person Name:
* Contact Phone:
</t>
    </r>
    <r>
      <rPr>
        <b/>
        <sz val="7"/>
        <color theme="1"/>
        <rFont val="Arial"/>
        <family val="2"/>
      </rPr>
      <t>c) Intended Use of Radios</t>
    </r>
    <r>
      <rPr>
        <sz val="7"/>
        <color theme="1"/>
        <rFont val="Arial"/>
        <family val="2"/>
      </rPr>
      <t xml:space="preserve">: Law enforcement, security, operations, etc.
</t>
    </r>
  </si>
  <si>
    <t>--------------------------------------------------------------------------------------------------</t>
  </si>
  <si>
    <r>
      <t xml:space="preserve">KWD-AE30 AES FIPS140-2 SCM , NIST Validation &amp; Customer Shipping
</t>
    </r>
    <r>
      <rPr>
        <sz val="7"/>
        <color theme="1"/>
        <rFont val="Arial"/>
        <family val="2"/>
      </rPr>
      <t>A secure delivery method direct to the end user customer is required by the NIST AES FIPS 140-2 validation rules. For U.S. Federal Government entities the SCM must ship from Kenwood USA Corporation directly to the end user customer by a trusted carrier (FEDEX, UPS or a designated Kenwood USA Corporation employee); shipping/handling by a dealer or other entity is not acceptable. This may or may not be required by local/state government agencies or business/industrial users. Please check with the end use customer about their AES encryption handling requirements before ordering. Kenwood will not be responsible for shipments of KWD-AE30K modules to erroneous destinations specified on an order.</t>
    </r>
  </si>
  <si>
    <t>NX-5400K2</t>
  </si>
  <si>
    <t>700 / 800 MHz, 3.0 Watts  NXDN Conventional / TYPE-C (Gen1/Gen2) Trunking 
Standard Key Model</t>
  </si>
  <si>
    <t>RADIO, CON'T</t>
  </si>
  <si>
    <t>NX-5400K3</t>
  </si>
  <si>
    <t>700 / 800 MHz, 3.0 Watts  NXDN Conventional / TYPE-C (Gen1/Gen2) Trunking 
Full Key Model</t>
  </si>
  <si>
    <t>NX-5400-ISCK2</t>
  </si>
  <si>
    <t>NX-5400-ISCK3</t>
  </si>
  <si>
    <t>License Key for P25 Phase 2 Trunking (requires KWD-5100CV &amp; KWD-5101TR)</t>
  </si>
  <si>
    <t>License Key for P25 OTAR (requires KWD-5106DT for a Trunking Operation)</t>
  </si>
  <si>
    <t>License Key for P25 Trunking OTAR / GPS
Note: Conventional (OTAR/GPS) does NOT require KWD-5106DT.</t>
  </si>
  <si>
    <t>License Key for DMR Tier 2 Conventional &amp; S-Trunking</t>
  </si>
  <si>
    <t>KRA-36</t>
    <phoneticPr fontId="0"/>
  </si>
  <si>
    <t>700/800 MHz Stubby Antenna</t>
    <phoneticPr fontId="0"/>
  </si>
  <si>
    <r>
      <t xml:space="preserve">Rapid rate single unit charger </t>
    </r>
    <r>
      <rPr>
        <sz val="7.5"/>
        <rFont val="Arial"/>
        <family val="2"/>
      </rPr>
      <t xml:space="preserve"> (Long-Life Charge Mode capable with KAS-12 Software)</t>
    </r>
  </si>
  <si>
    <t xml:space="preserve">Rapid rate DC vehicular charger adapter for the KSC-32 (chargers not included; includes KSC-mobile bracket &amp; cigarette lighter cable DC adapter) </t>
  </si>
  <si>
    <t xml:space="preserve">Rapid rate DC vehicular charger for TK-5x10/5x20, NX-5x00/x00/x10/x20, TK-x180, TK-x170, &amp; TK-x360 portables with Lithium Ion /Lithium Polymer/NiMH packs only.
</t>
  </si>
  <si>
    <t>MICROPHONES &amp; AUDIO ACCESSORIES, CON'T</t>
  </si>
  <si>
    <r>
      <t xml:space="preserve">2.5mm earphone kit for KMC-49 Speaker Mic
</t>
    </r>
    <r>
      <rPr>
        <b/>
        <sz val="7"/>
        <rFont val="Arial"/>
        <family val="2"/>
      </rPr>
      <t>[Intrinsically Safe Option</t>
    </r>
    <r>
      <rPr>
        <sz val="8"/>
        <rFont val="Arial"/>
        <family val="2"/>
      </rPr>
      <t>]</t>
    </r>
  </si>
  <si>
    <r>
      <t xml:space="preserve">AES/DES Encryption Software Key Loader for KWD-AE31K
</t>
    </r>
    <r>
      <rPr>
        <b/>
        <sz val="7"/>
        <rFont val="Arial"/>
        <family val="2"/>
      </rPr>
      <t>Authentication by KPT-300LMC is required</t>
    </r>
    <r>
      <rPr>
        <sz val="8"/>
        <rFont val="Arial"/>
        <family val="2"/>
      </rPr>
      <t xml:space="preserve">
</t>
    </r>
    <r>
      <rPr>
        <b/>
        <u/>
        <sz val="7"/>
        <rFont val="Arial"/>
        <family val="2"/>
      </rPr>
      <t>Note</t>
    </r>
    <r>
      <rPr>
        <sz val="7"/>
        <rFont val="Arial"/>
        <family val="2"/>
      </rPr>
      <t>: KPG-AE1 is a U.S. DOC/BIS Export Controlled Item (ECCN 5D002A)</t>
    </r>
  </si>
  <si>
    <r>
      <t xml:space="preserve">Full Speed USB Programming interface cable
</t>
    </r>
    <r>
      <rPr>
        <b/>
        <u/>
        <sz val="7"/>
        <rFont val="Arial"/>
        <family val="2"/>
      </rPr>
      <t>Note:</t>
    </r>
    <r>
      <rPr>
        <sz val="7"/>
        <rFont val="Arial"/>
        <family val="2"/>
      </rPr>
      <t xml:space="preserve"> This cable with USB mode may be used for SD Card Direct Access.</t>
    </r>
  </si>
  <si>
    <r>
      <t xml:space="preserve">Access Key for KPG-D1NK P25 trunked programming 
</t>
    </r>
    <r>
      <rPr>
        <b/>
        <u/>
        <sz val="7"/>
        <rFont val="Arial"/>
        <family val="2"/>
      </rPr>
      <t>Notes:</t>
    </r>
    <r>
      <rPr>
        <sz val="7"/>
        <rFont val="Arial"/>
        <family val="2"/>
      </rPr>
      <t xml:space="preserve"> Enables P25 Trunked system programming privileges in a KPG-D1NK.
• For NX-5000 series only 
• Must be activated by trunked system operator (SYSOP) with KWD-ASK-MK Master Key
• Must have KPG-D1NK 
• Configurable expiration period of KWD-ASK-AK set by KWD-ASK-MK is available for 3 years for built in battery. USB Key must be replaced since the expiration set up dose not work after 3 years.</t>
    </r>
  </si>
  <si>
    <r>
      <t xml:space="preserve">Master Key for activating KWD-ASK-AK Access Keys 
</t>
    </r>
    <r>
      <rPr>
        <b/>
        <sz val="7"/>
        <rFont val="Arial"/>
        <family val="2"/>
      </rPr>
      <t>- Restricted Purchase Requirements -</t>
    </r>
    <r>
      <rPr>
        <sz val="8"/>
        <rFont val="Arial"/>
        <family val="2"/>
      </rPr>
      <t xml:space="preserve">
</t>
    </r>
    <r>
      <rPr>
        <b/>
        <u/>
        <sz val="7"/>
        <rFont val="Arial"/>
        <family val="2"/>
      </rPr>
      <t>Notes:</t>
    </r>
    <r>
      <rPr>
        <sz val="8"/>
        <rFont val="Arial"/>
        <family val="2"/>
      </rPr>
      <t xml:space="preserve">
</t>
    </r>
    <r>
      <rPr>
        <sz val="7"/>
        <rFont val="Arial"/>
        <family val="2"/>
      </rPr>
      <t>• For NX-5000 series only.
• Sold to trunked system operator (SYSOP) or SYSOP authorized entities only
• Must have KPG-D1NK
• SYSOP must provide 3-digit HEX HSID to Kenwood with P25 Trunking System Keys Request Form placed on Kenwood Tools.
• Purchase KWD-ASK-AK Access Keys if needed.</t>
    </r>
  </si>
  <si>
    <r>
      <t xml:space="preserve">Install KWD-AE30K in NX-5000 series Portable 
</t>
    </r>
    <r>
      <rPr>
        <b/>
        <sz val="7"/>
        <rFont val="Arial"/>
        <family val="2"/>
      </rPr>
      <t>(Must purchase module separately)</t>
    </r>
  </si>
  <si>
    <r>
      <t xml:space="preserve">Install KWD-AE31K in NX-5000 series Portable 
</t>
    </r>
    <r>
      <rPr>
        <b/>
        <sz val="7"/>
        <rFont val="Arial"/>
        <family val="2"/>
      </rPr>
      <t>(Must purchase module separately)</t>
    </r>
  </si>
  <si>
    <t>NX-5200SK2</t>
  </si>
  <si>
    <t>VHF (136-174MHz), 6.0 Watts,  NXDN Conventional &amp; DMR Tier 2 Conventional</t>
  </si>
  <si>
    <t>NX-5300SK2</t>
  </si>
  <si>
    <t>UHF (450-520MHz), 5.0 Watts,  NXDN Conventional &amp; DMR Tier 2 Conventional</t>
  </si>
  <si>
    <t>NX-5300SK5</t>
  </si>
  <si>
    <t>UHF (380-470MHz), 5.0 Watts,  NXDN Conventional &amp; DMR Tier 2 Conventional</t>
  </si>
  <si>
    <t>NX-5200SK3</t>
  </si>
  <si>
    <t>NX-5300SK3</t>
  </si>
  <si>
    <t>NX-5300SK6</t>
  </si>
  <si>
    <t>RADIO TRUNKING PACKAGE</t>
  </si>
  <si>
    <t>NX-5200SK2-TR</t>
  </si>
  <si>
    <t>NX-5200SK2 with NXDN Type-C Trunking Gen1 &amp; Gen2 Features enabled</t>
  </si>
  <si>
    <t>NX-5300SK2-TR</t>
  </si>
  <si>
    <t>NX-5300SK2 with NXDN Type-C Trunking Gen1 &amp; Gen2 Features enabled</t>
  </si>
  <si>
    <t>NX-5300SK5-TR</t>
  </si>
  <si>
    <t>NX-5300SK5 with NXDN Type-C Trunking Gen1 &amp; Gen2 Features enabled</t>
  </si>
  <si>
    <t>Li-ion PACKAGES</t>
  </si>
  <si>
    <t>NX-5200SK2-XLK</t>
  </si>
  <si>
    <t>3400mAh Extra-Cap Li-ion Value Pack : NX-5200SK2, KNB-L3M, KRA-26M, KSC-32</t>
  </si>
  <si>
    <t>NX-5300SK2-XLK</t>
  </si>
  <si>
    <t>3400mAh Extra-Cap Li-ion Value Pack : NX-5300SK2, KNB-L3M, KRA-27M, KSC-32</t>
  </si>
  <si>
    <t>NX-5300SK5-XLK</t>
  </si>
  <si>
    <t>3400mAh Extra-Cap Li-ion Value Pack : NX-5300SK5, KNB-L3M, KRA-27M, KSC-32</t>
  </si>
  <si>
    <t>NX-5200SK2-LK</t>
  </si>
  <si>
    <t>2600mAh Std-Cap Li-ion Value Pack : NX-5200SK2, KNB-L2M, KRA-26M, KSC-32</t>
  </si>
  <si>
    <t>NX-5300SK2-LK</t>
  </si>
  <si>
    <t>2600mAh Std-Cap Li-ion Value Pack : NX-5300SK2, KNB-L2M, KRA-27M, KSC-32</t>
  </si>
  <si>
    <t>NX-5300SK5-LK</t>
  </si>
  <si>
    <t>2600mAh Std-Cap Li-ion Value Pack : NX-5300SK5, KNB-L2M, KRA-27M, KSC-32</t>
  </si>
  <si>
    <t>NX-5200SK2-SLK</t>
  </si>
  <si>
    <t>2000mAh Li-ion Compact Slim Pack : NX-5200SK2, KNB-L1M, KRA-26M, KSC-32</t>
  </si>
  <si>
    <t>NX-5300SK2-SLK</t>
  </si>
  <si>
    <t>2000mAh Li-ion Compact Slim Pack : NX-5300SK2, KNB-L1M, KRA-27M, KSC-32</t>
  </si>
  <si>
    <t>NX-5300SK5-SLK</t>
  </si>
  <si>
    <t>2000mAh Li-ion Compact Slim Pack : NX-5300SK5, KNB-L1M, KRA-27M, KSC-32</t>
  </si>
  <si>
    <r>
      <t xml:space="preserve">License Key for Remote Control by Subscriber Units
</t>
    </r>
    <r>
      <rPr>
        <b/>
        <u/>
        <sz val="7"/>
        <rFont val="Arial"/>
        <family val="2"/>
      </rPr>
      <t>Note:</t>
    </r>
    <r>
      <rPr>
        <sz val="8"/>
        <rFont val="Arial"/>
        <family val="2"/>
      </rPr>
      <t xml:space="preserve"> 
</t>
    </r>
    <r>
      <rPr>
        <sz val="7"/>
        <rFont val="Arial"/>
        <family val="2"/>
      </rPr>
      <t xml:space="preserve">- This license may be used by Administrator due to Stun/Revive/Kill.
- The license is required for only Transmitting of Remote Control.
- PC command for Remote Control does </t>
    </r>
    <r>
      <rPr>
        <u/>
        <sz val="7"/>
        <rFont val="Arial"/>
        <family val="2"/>
      </rPr>
      <t>NOT</t>
    </r>
    <r>
      <rPr>
        <sz val="7"/>
        <rFont val="Arial"/>
        <family val="2"/>
      </rPr>
      <t xml:space="preserve"> require the license. </t>
    </r>
  </si>
  <si>
    <t>NXDN Radio Features</t>
  </si>
  <si>
    <t>KWD-5201TR</t>
  </si>
  <si>
    <t>License Key for NXDN® Type-C &amp; Gen2 Trunking</t>
  </si>
  <si>
    <t>License Key for DMR Tier 3 Trunking</t>
  </si>
  <si>
    <t xml:space="preserve">Rapid rate DC vehicular charger for NX-5x00/5x00S/3x00/3x20/x05/x10 portables with Lithium Ion /Lithium Polymer/NiMH packs only
</t>
  </si>
  <si>
    <t>Heavy duty leather carrying case for NX-5000S with KNB-L1/L2/L3
(for both keypad models)</t>
  </si>
  <si>
    <t>Nylon carrying case for NX-5000S with KNB-L1/L2/L3
(for both keypad models)</t>
  </si>
  <si>
    <r>
      <t xml:space="preserve">Yellow Housing Kit for NX-5000S series Portables (Standard Key Model K2/K5 Only)
Order </t>
    </r>
    <r>
      <rPr>
        <b/>
        <u/>
        <sz val="8"/>
        <rFont val="Arial"/>
        <family val="2"/>
      </rPr>
      <t>L-5024</t>
    </r>
    <r>
      <rPr>
        <sz val="8"/>
        <rFont val="Arial"/>
        <family val="2"/>
      </rPr>
      <t xml:space="preserve"> for Factory Install. (Eligible for warranty of IP67/68 immersion)
</t>
    </r>
    <r>
      <rPr>
        <b/>
        <i/>
        <sz val="7"/>
        <rFont val="Arial"/>
        <family val="2"/>
      </rPr>
      <t xml:space="preserve">Note: </t>
    </r>
    <r>
      <rPr>
        <i/>
        <sz val="7"/>
        <rFont val="Arial"/>
        <family val="2"/>
      </rPr>
      <t xml:space="preserve">If you order only housing and perform Dealer Installation, IP67/68 Warranty Claim will not be eligible. </t>
    </r>
  </si>
  <si>
    <r>
      <t xml:space="preserve">Orange Housing Kit for NX-5000S series Portables (Standard Key Model K2/K5 Only)
Order </t>
    </r>
    <r>
      <rPr>
        <b/>
        <u/>
        <sz val="8"/>
        <rFont val="Arial"/>
        <family val="2"/>
      </rPr>
      <t>L-5025</t>
    </r>
    <r>
      <rPr>
        <sz val="8"/>
        <rFont val="Arial"/>
        <family val="2"/>
      </rPr>
      <t xml:space="preserve"> for Factory Install. (Eligible for warranty of IP67/68 immersion)
</t>
    </r>
    <r>
      <rPr>
        <b/>
        <i/>
        <sz val="7"/>
        <rFont val="Arial"/>
        <family val="2"/>
      </rPr>
      <t>Note:</t>
    </r>
    <r>
      <rPr>
        <i/>
        <sz val="7"/>
        <rFont val="Arial"/>
        <family val="2"/>
      </rPr>
      <t xml:space="preserve"> If you order only housing and perform Dealer Installation, IP67/68 Warranty Claim will not be eligible.</t>
    </r>
  </si>
  <si>
    <r>
      <t xml:space="preserve">MIL-SPEC, IP54/55/67/68* Speaker Mic with </t>
    </r>
    <r>
      <rPr>
        <b/>
        <u/>
        <sz val="8"/>
        <rFont val="Arial"/>
        <family val="2"/>
      </rPr>
      <t>Active Noise Reduction</t>
    </r>
    <r>
      <rPr>
        <sz val="8"/>
        <rFont val="Arial"/>
        <family val="2"/>
      </rPr>
      <t xml:space="preserve"> 
</t>
    </r>
    <r>
      <rPr>
        <b/>
        <sz val="7"/>
        <rFont val="Arial"/>
        <family val="2"/>
      </rPr>
      <t>Note:</t>
    </r>
    <r>
      <rPr>
        <sz val="7"/>
        <rFont val="Arial"/>
        <family val="2"/>
      </rPr>
      <t xml:space="preserve"> IP68 is avaialble only when used with NX-5000S series portable</t>
    </r>
  </si>
  <si>
    <t>MIL-SPEC, IP54/55/67 Noise-cancelling Speaker Mic</t>
  </si>
  <si>
    <r>
      <t>MIL-SPEC, Speaker Mic. with Antenna Connector</t>
    </r>
    <r>
      <rPr>
        <sz val="7"/>
        <rFont val="Arial"/>
        <family val="2"/>
      </rPr>
      <t xml:space="preserve">
</t>
    </r>
    <r>
      <rPr>
        <b/>
        <u/>
        <sz val="7"/>
        <rFont val="Arial"/>
        <family val="2"/>
      </rPr>
      <t>Note</t>
    </r>
    <r>
      <rPr>
        <sz val="7"/>
        <rFont val="Arial"/>
        <family val="2"/>
      </rPr>
      <t>:  5/16" Coax cable hex wrench included (antenna is not included).</t>
    </r>
  </si>
  <si>
    <t>3.5mm earphone kit for KMC-41/42W/54W/70M/72W Speaker Mics</t>
  </si>
  <si>
    <t>Hirose 6-pin Adapter (adapts KVL/aftermarket audio acc. to portable connector)</t>
  </si>
  <si>
    <r>
      <t xml:space="preserve">3-wire mini lapel mic w/earphone, universal connector (Black)
</t>
    </r>
    <r>
      <rPr>
        <b/>
        <sz val="8"/>
        <rFont val="Arial"/>
        <family val="2"/>
      </rPr>
      <t xml:space="preserve">Note: </t>
    </r>
    <r>
      <rPr>
        <sz val="8"/>
        <rFont val="Arial"/>
        <family val="2"/>
      </rPr>
      <t>NOT compatible with TDMA operations</t>
    </r>
  </si>
  <si>
    <r>
      <t xml:space="preserve">Lt. Wt. Single muff headset w/boom mic &amp; In-line PTT
</t>
    </r>
    <r>
      <rPr>
        <b/>
        <sz val="8"/>
        <rFont val="Arial"/>
        <family val="2"/>
      </rPr>
      <t xml:space="preserve">Note: </t>
    </r>
    <r>
      <rPr>
        <sz val="8"/>
        <rFont val="Arial"/>
        <family val="2"/>
      </rPr>
      <t>NOT compatible with TDMA operations</t>
    </r>
  </si>
  <si>
    <t>Hvy-duty noise reduction behind-the-headset w/noise cancelling boom mic &amp; PTT</t>
  </si>
  <si>
    <t>Hvy-duty noise reduction over-the-headset w/noise cancelling boom mic &amp; PTT</t>
  </si>
  <si>
    <r>
      <t xml:space="preserve">AES FIPS140-2 &amp; DES Encryption Module (Multi-Key)
</t>
    </r>
    <r>
      <rPr>
        <sz val="7"/>
        <rFont val="Arial"/>
        <family val="2"/>
      </rPr>
      <t xml:space="preserve">Order a Labor Code </t>
    </r>
    <r>
      <rPr>
        <b/>
        <u/>
        <sz val="7"/>
        <rFont val="Arial"/>
        <family val="2"/>
      </rPr>
      <t>L-5003</t>
    </r>
    <r>
      <rPr>
        <sz val="7"/>
        <rFont val="Arial"/>
        <family val="2"/>
      </rPr>
      <t xml:space="preserve"> if installation is required. (Eligible for warranty of IP67/68 immersion must be installed by Kenwood. If you order only a Module and perform Dealer Installation, IP67/68 Warranty Claim will not be eligible.) 
KWD-AE30K requires: a Motorola KVL3000 Plus/4000 key loader device.
KWD-AE30K is an U.S. DOC/BIS Export Controlled Item (ECCN 5A002A.1).</t>
    </r>
  </si>
  <si>
    <r>
      <t>AES &amp; DES Encryption Module (Multi-Key)</t>
    </r>
    <r>
      <rPr>
        <sz val="7"/>
        <rFont val="Arial"/>
        <family val="2"/>
      </rPr>
      <t xml:space="preserve">
Order a Labor Code </t>
    </r>
    <r>
      <rPr>
        <b/>
        <u/>
        <sz val="7"/>
        <rFont val="Arial"/>
        <family val="2"/>
      </rPr>
      <t>L-5004</t>
    </r>
    <r>
      <rPr>
        <sz val="7"/>
        <rFont val="Arial"/>
        <family val="2"/>
      </rPr>
      <t xml:space="preserve"> if installation is required. (Eligible for warranty of IP67/68 immersion must be installed by Kenwood. If you order only a Module and perform Dealer Installation, IP67/68 Warranty Claim will not be eligible.) 
</t>
    </r>
    <r>
      <rPr>
        <b/>
        <u/>
        <sz val="7"/>
        <rFont val="Arial"/>
        <family val="2"/>
      </rPr>
      <t>Note</t>
    </r>
    <r>
      <rPr>
        <sz val="7"/>
        <rFont val="Arial"/>
        <family val="2"/>
      </rPr>
      <t>: Requires KPG-AE1/DE1 software key loader or Motorola KVL3000 Plus/4000 key loader device. KWD-AE31K is an U.S. DOC/BIS Export Controlled Item (ECCN 5A002A.1)</t>
    </r>
  </si>
  <si>
    <r>
      <t>External Vibration Unit</t>
    </r>
    <r>
      <rPr>
        <b/>
        <sz val="7"/>
        <color theme="1"/>
        <rFont val="Arial"/>
        <family val="2"/>
      </rPr>
      <t xml:space="preserve">
</t>
    </r>
    <r>
      <rPr>
        <b/>
        <u/>
        <sz val="7"/>
        <color theme="1"/>
        <rFont val="Arial"/>
        <family val="2"/>
      </rPr>
      <t>Note</t>
    </r>
    <r>
      <rPr>
        <b/>
        <sz val="7"/>
        <color theme="1"/>
        <rFont val="Arial"/>
        <family val="2"/>
      </rPr>
      <t xml:space="preserve">:  </t>
    </r>
    <r>
      <rPr>
        <sz val="7"/>
        <color theme="1"/>
        <rFont val="Arial"/>
        <family val="2"/>
      </rPr>
      <t>Audio accessories cannot be used when this option installed.</t>
    </r>
  </si>
  <si>
    <r>
      <t xml:space="preserve">License Key for KPG-D1NK
Programming Software for NX-5000S Portable/Mobile (Windows® Vista/7/8/8.1/10)  
</t>
    </r>
    <r>
      <rPr>
        <b/>
        <i/>
        <u/>
        <sz val="7"/>
        <color theme="1"/>
        <rFont val="Arial"/>
        <family val="2"/>
      </rPr>
      <t>Note:</t>
    </r>
    <r>
      <rPr>
        <b/>
        <i/>
        <sz val="7"/>
        <color theme="1"/>
        <rFont val="Arial"/>
        <family val="2"/>
      </rPr>
      <t xml:space="preserve"> </t>
    </r>
    <r>
      <rPr>
        <i/>
        <sz val="7"/>
        <color theme="1"/>
        <rFont val="Arial"/>
        <family val="2"/>
      </rPr>
      <t>Requires KPT-300LMC for authentication</t>
    </r>
  </si>
  <si>
    <r>
      <t xml:space="preserve">NX-5000S Programming (with basic TX/RX check)
</t>
    </r>
    <r>
      <rPr>
        <b/>
        <sz val="8"/>
        <rFont val="Arial"/>
        <family val="2"/>
      </rPr>
      <t xml:space="preserve">Must submit </t>
    </r>
    <r>
      <rPr>
        <b/>
        <u/>
        <sz val="8"/>
        <rFont val="Arial"/>
        <family val="2"/>
      </rPr>
      <t>NX-x000 Series Programming Order Form</t>
    </r>
    <r>
      <rPr>
        <b/>
        <sz val="8"/>
        <rFont val="Arial"/>
        <family val="2"/>
      </rPr>
      <t xml:space="preserve"> upon placing order for any programming services.</t>
    </r>
  </si>
  <si>
    <r>
      <t xml:space="preserve">Install KWD-AE30K in NX-5000S series Portable 
</t>
    </r>
    <r>
      <rPr>
        <sz val="7"/>
        <rFont val="Arial"/>
        <family val="2"/>
      </rPr>
      <t>(Must purchase module separately)</t>
    </r>
  </si>
  <si>
    <r>
      <t xml:space="preserve">Install KWD-AE31K in NX-5000S series Portable 
</t>
    </r>
    <r>
      <rPr>
        <sz val="7"/>
        <rFont val="Arial"/>
        <family val="2"/>
      </rPr>
      <t>(Must purchase module separately)</t>
    </r>
  </si>
  <si>
    <t>Assemble Yellow Housing KWD-YH-5000 with NX-5000S series Portable</t>
  </si>
  <si>
    <t>Assemble Orange Housing KWD-OH-5000 with NX-5000S series Portable</t>
  </si>
  <si>
    <t>NX-3200K</t>
  </si>
  <si>
    <t>VHF (136-174MHz), 5.0 Watts, 64 CH, Basic Model</t>
  </si>
  <si>
    <t>NX-3200K2</t>
  </si>
  <si>
    <t>VHF (136-174MHz), 5.0 Watts, 512 CH, Standard Key Model</t>
  </si>
  <si>
    <t>NX-3200K3</t>
  </si>
  <si>
    <t>VHF (136-174MHz), 5.0 Watts, 512 CH, Full Key Model</t>
  </si>
  <si>
    <t>NX-3300K</t>
  </si>
  <si>
    <t>UHF (400-520MHz), 5.0 Watts, 64 CH, Basic Model</t>
  </si>
  <si>
    <t>NX-3300K2</t>
  </si>
  <si>
    <t>UHF (400-520MHz), 5.0 Watts, 512 CH, Standard Key Model</t>
  </si>
  <si>
    <t>NX-3300K3</t>
  </si>
  <si>
    <t>UHF (400-520MHz), 5.0 Watts, 512 CH, Full Key Model</t>
  </si>
  <si>
    <t>Li-ion VALUE PACKAGES (Preferred for Trunked Mode Usage)</t>
  </si>
  <si>
    <t>NX-3200K2-XLKVP</t>
  </si>
  <si>
    <r>
      <t xml:space="preserve">VHF Extra-Cap Li-Ion Value Pack : </t>
    </r>
    <r>
      <rPr>
        <sz val="7"/>
        <rFont val="Arial"/>
        <family val="2"/>
      </rPr>
      <t>NX-3200K2+KNB-78L(2860mAh)+KSC-25LSK+KRA-26M</t>
    </r>
  </si>
  <si>
    <t>NX-3300K2-XLKVP</t>
  </si>
  <si>
    <r>
      <t xml:space="preserve">UHF Extra-Cap Li-Ion Value Pack </t>
    </r>
    <r>
      <rPr>
        <sz val="7"/>
        <rFont val="Arial"/>
        <family val="2"/>
      </rPr>
      <t>: NX-3300K2+KNB-78L(2860mAh)+KSC-25LSK+KRA-27M</t>
    </r>
  </si>
  <si>
    <t>Li-ion VALUE PACKAGES (Preferred for Conventional Mode Usage)</t>
  </si>
  <si>
    <t>NX-3200K2LAKVP</t>
  </si>
  <si>
    <r>
      <t xml:space="preserve">VHF Hi-Cap Li-Ion Value Pack </t>
    </r>
    <r>
      <rPr>
        <sz val="7"/>
        <rFont val="Arial"/>
        <family val="2"/>
      </rPr>
      <t>: NX-3200K2+KNB-57LAM(2000mAh)+KSC-25LSK+KRA-26M</t>
    </r>
  </si>
  <si>
    <t>NX-3300K2LAKVP</t>
  </si>
  <si>
    <r>
      <t xml:space="preserve">UHF Hi-Cap Li-Ion Value Pack </t>
    </r>
    <r>
      <rPr>
        <sz val="7"/>
        <rFont val="Arial"/>
        <family val="2"/>
      </rPr>
      <t>: NX-3300K2+KNB-57LAM(2000mAh)+KSC-25LSK+KRA-27M</t>
    </r>
  </si>
  <si>
    <t>NX-3200K2SLAKVP</t>
  </si>
  <si>
    <r>
      <t>VHF Li-Ion Value Pack</t>
    </r>
    <r>
      <rPr>
        <sz val="7"/>
        <rFont val="Arial"/>
        <family val="2"/>
      </rPr>
      <t xml:space="preserve"> : NX-3200K2+KNB-55LAM(1480mAh)+KSC-25LSK+KRA-26M</t>
    </r>
  </si>
  <si>
    <t>NX-3300K2SLAKVP</t>
  </si>
  <si>
    <r>
      <t>UHF Li-Ion Value Pack</t>
    </r>
    <r>
      <rPr>
        <sz val="7"/>
        <rFont val="Arial"/>
        <family val="2"/>
      </rPr>
      <t xml:space="preserve"> : NX-3300K2+KNB-55LAM(1480mAh)+KSC-25LSK+KRA-27M</t>
    </r>
  </si>
  <si>
    <t>Must Order L-5062 &amp; KNB-79LCM Intrinsically Safe Battery per radio</t>
  </si>
  <si>
    <t>NX-3200-ISCK</t>
  </si>
  <si>
    <t>NX-3200-ISCK2</t>
  </si>
  <si>
    <t>NX-3200-ISCK3</t>
  </si>
  <si>
    <t>NX-3300-ISCK</t>
  </si>
  <si>
    <t>NX-3300-ISCK2</t>
  </si>
  <si>
    <t>NX-3300-ISCK3</t>
  </si>
  <si>
    <r>
      <rPr>
        <b/>
        <u/>
        <sz val="8"/>
        <rFont val="Arial"/>
        <family val="2"/>
      </rPr>
      <t>Note:</t>
    </r>
    <r>
      <rPr>
        <sz val="8"/>
        <rFont val="Arial"/>
        <family val="2"/>
      </rPr>
      <t xml:space="preserve"> KNB-68LC is NOT compatible for NX-3000 Intrinsically Safe usage.</t>
    </r>
  </si>
  <si>
    <t>Radio Features</t>
  </si>
  <si>
    <t>KWD-3000CH</t>
  </si>
  <si>
    <t>License Key for 1000 Channel Expansion</t>
  </si>
  <si>
    <t>KWD-3001FP</t>
  </si>
  <si>
    <t>KWD-3002BT</t>
  </si>
  <si>
    <r>
      <t xml:space="preserve">License Key for Bluetooth Data (Required for Data Communication)
</t>
    </r>
    <r>
      <rPr>
        <b/>
        <u/>
        <sz val="7"/>
        <rFont val="Arial"/>
        <family val="2"/>
      </rPr>
      <t>Note</t>
    </r>
    <r>
      <rPr>
        <sz val="7"/>
        <rFont val="Arial"/>
        <family val="2"/>
      </rPr>
      <t>: Voice Communication for Bluetooth Head Set does NOT require KWD-3002BT. You can pair with any Bluetooth audio device without this option.</t>
    </r>
  </si>
  <si>
    <t>KWD-3302TR</t>
  </si>
  <si>
    <t>KWD-3501TR</t>
  </si>
  <si>
    <t>License Key for Digital Trunking (Includes NXDN Type-C, Type-C Gen2 and S-Trunking)</t>
  </si>
  <si>
    <t>KWD-3502EE</t>
  </si>
  <si>
    <t>KWD-3503AE</t>
  </si>
  <si>
    <r>
      <t xml:space="preserve">License Key for AES/DES Encryption
</t>
    </r>
    <r>
      <rPr>
        <b/>
        <u/>
        <sz val="7"/>
        <color theme="1"/>
        <rFont val="Arial"/>
        <family val="2"/>
      </rPr>
      <t>Note:</t>
    </r>
    <r>
      <rPr>
        <sz val="7"/>
        <color theme="1"/>
        <rFont val="Arial"/>
        <family val="2"/>
      </rPr>
      <t xml:space="preserve"> 
1. Factory Installation only. Must order L-5054.
2. Requires KPG-AE1/DE1 software key loader to encrypt. 
3. KWD-3503AE is an U.S. DOC/BIS Export Controlled Item (ECCN 5A002A.1) Please see descriptions at the bottom.</t>
    </r>
  </si>
  <si>
    <t>KWD-3504RC</t>
  </si>
  <si>
    <r>
      <t xml:space="preserve">License Key for Remote Control by Subscriber Unit
</t>
    </r>
    <r>
      <rPr>
        <b/>
        <u/>
        <sz val="7"/>
        <rFont val="Arial"/>
        <family val="2"/>
      </rPr>
      <t xml:space="preserve">Note: </t>
    </r>
    <r>
      <rPr>
        <sz val="7"/>
        <rFont val="Arial"/>
        <family val="2"/>
      </rPr>
      <t xml:space="preserve">
- This license may be used by Administrator due to Stun/Revive/Kill.
- The license is only required for transmition of Remote Control commands.
- PC command for Remote Control does </t>
    </r>
    <r>
      <rPr>
        <b/>
        <u/>
        <sz val="7"/>
        <rFont val="Arial"/>
        <family val="2"/>
      </rPr>
      <t>NOT</t>
    </r>
    <r>
      <rPr>
        <sz val="7"/>
        <rFont val="Arial"/>
        <family val="2"/>
      </rPr>
      <t xml:space="preserve"> require the license. </t>
    </r>
  </si>
  <si>
    <t>KWD-3505DE</t>
  </si>
  <si>
    <r>
      <t xml:space="preserve">License Key for DES Encryption
</t>
    </r>
    <r>
      <rPr>
        <b/>
        <u/>
        <sz val="8"/>
        <rFont val="Arial"/>
        <family val="2"/>
      </rPr>
      <t>Note:</t>
    </r>
    <r>
      <rPr>
        <sz val="8"/>
        <rFont val="Arial"/>
        <family val="2"/>
      </rPr>
      <t xml:space="preserve"> 
Requires KPG-AE1/DE1 software key loader to load encryption keys</t>
    </r>
  </si>
  <si>
    <t>VHF Low-profile helical antenna 148-162 MHz</t>
  </si>
  <si>
    <t>VHF Low -profile helical antenna 162-174 MHz</t>
  </si>
  <si>
    <t>UHF Low-profile helical antenna 450-490 MHz</t>
  </si>
  <si>
    <t>UHF Low-profile helical antenna 470-520 MHz</t>
  </si>
  <si>
    <t>UHF Low-profile helical antenna 403-430 MHz</t>
  </si>
  <si>
    <t>KNB-78LM</t>
  </si>
  <si>
    <t>2860 mAh, Li-ion battery, IP67, battery only, best for trunked mode operation</t>
  </si>
  <si>
    <t>KNB-57LAM</t>
  </si>
  <si>
    <t>2000 mAh, Li-ion battery, IP67, battery only, best for conventional mode operation</t>
  </si>
  <si>
    <t>KNB-55LAM</t>
  </si>
  <si>
    <t>1480 mAh, Li-ion battery, IP67, battery only</t>
  </si>
  <si>
    <t>KNB-56N</t>
  </si>
  <si>
    <t>1400 mAh, Ni-MH battery, IP67, battery only</t>
  </si>
  <si>
    <t>KNB-79LCM</t>
  </si>
  <si>
    <r>
      <t xml:space="preserve">CSA US Intrinsically Safe Battery Li-ion 2860mAh, IP67, battery only
</t>
    </r>
    <r>
      <rPr>
        <b/>
        <sz val="8"/>
        <rFont val="Arial"/>
        <family val="2"/>
      </rPr>
      <t>[Intrinsically Safe Option]</t>
    </r>
  </si>
  <si>
    <t>BATTERIES AND CHARGERS, CON'T</t>
  </si>
  <si>
    <t>KBP-5</t>
  </si>
  <si>
    <t>AA Alkaline Refillable Battery Pack (6 AA; 9V) cells not included</t>
  </si>
  <si>
    <t>KSC-25LSK</t>
  </si>
  <si>
    <t>100~240 volt rapid rate single unit charger for 
KNB-40LC(V)/55L/57L/68LC/78LM/79LCM Li-ion Battery</t>
  </si>
  <si>
    <t>KSC-25SK</t>
  </si>
  <si>
    <t>110 volt Rapid rate single unit charger for 
KNB-26N/40LC(V)/55L/56N/57L/68LC/78LM/79LCM</t>
  </si>
  <si>
    <t>KMB-16</t>
  </si>
  <si>
    <t>Six Unit Charger Adapter for the KSC-16/20/24/25/25L chargers
(chargers not included)</t>
  </si>
  <si>
    <t>KMB-23</t>
  </si>
  <si>
    <t>Six Unit Charger Adapter for the KSC-16/20/24/25/25L/32 chargers
(chargers not included)</t>
  </si>
  <si>
    <t>KSC-256AK</t>
  </si>
  <si>
    <t>Rapid rate 6-Unit charger for KNB-26N/55L/56N/57L/68LC/78LM/79LCM</t>
  </si>
  <si>
    <t>KVC-4</t>
  </si>
  <si>
    <r>
      <t>Vehicular charger adapter for the KSC-16/18/20/24/25SK chargers
(chargers not included) *KSC-25</t>
    </r>
    <r>
      <rPr>
        <b/>
        <sz val="8"/>
        <rFont val="Arial"/>
        <family val="2"/>
      </rPr>
      <t>L</t>
    </r>
    <r>
      <rPr>
        <sz val="8"/>
        <rFont val="Arial"/>
        <family val="2"/>
      </rPr>
      <t>SK is not compatible with KVC-4.</t>
    </r>
  </si>
  <si>
    <t>KVC-23</t>
    <phoneticPr fontId="30"/>
  </si>
  <si>
    <t>Rapid rate DC vehicular charger for TK-5x10/5x20, NX-5x00/NX-3x00/x00/x10/x20, TK-x180, TK-x170, &amp; TK-x360 portables with Lithium Ion /Lithium Polymer/NiMH packs only.</t>
  </si>
  <si>
    <t>KLH-206K</t>
  </si>
  <si>
    <t>Heavy-Duty Leather Case w/Swivel Belt Loop for Basic Model</t>
  </si>
  <si>
    <t>KLH-206K2</t>
  </si>
  <si>
    <t>Heavy-Duty Leather Case w/Swivel Belt Loop for Standard Keypad Model</t>
  </si>
  <si>
    <t>KLH-206K3</t>
  </si>
  <si>
    <t>Heavy-Duty Leather Case w/Swivel Belt Loop for Full Keypad Model</t>
  </si>
  <si>
    <t>KLH-207K</t>
  </si>
  <si>
    <t>Nylon carrying case for Basic Model</t>
  </si>
  <si>
    <t>KLH-207K2</t>
  </si>
  <si>
    <t>Nylon carrying case for Standard Keypad Model</t>
  </si>
  <si>
    <t>KLH-207K3</t>
  </si>
  <si>
    <t>Nylon carrying case for Full Keypad Model</t>
  </si>
  <si>
    <t>KWD-YH-3000U</t>
  </si>
  <si>
    <r>
      <t xml:space="preserve">Yellow Housing Kit for NX-3x00 series Portables (Standard Key Model Only)
Must order </t>
    </r>
    <r>
      <rPr>
        <b/>
        <u/>
        <sz val="8"/>
        <rFont val="Arial"/>
        <family val="2"/>
      </rPr>
      <t>L-5068</t>
    </r>
    <r>
      <rPr>
        <sz val="8"/>
        <rFont val="Arial"/>
        <family val="2"/>
      </rPr>
      <t xml:space="preserve"> for Factory Install. Eligible for warranty of IP67 immersion only when factory installed with L-5068.
</t>
    </r>
    <r>
      <rPr>
        <b/>
        <u/>
        <sz val="7"/>
        <rFont val="Arial"/>
        <family val="2"/>
      </rPr>
      <t>Note:</t>
    </r>
    <r>
      <rPr>
        <sz val="7"/>
        <rFont val="Arial"/>
        <family val="2"/>
      </rPr>
      <t xml:space="preserve"> If you order only housing and perform Dealer Installation, IP67 Warranty Claim will not be eligible. </t>
    </r>
  </si>
  <si>
    <t>KMC-40</t>
  </si>
  <si>
    <r>
      <t xml:space="preserve">MIL-SPEC, Speaker Mic. with Antenna Connector
</t>
    </r>
    <r>
      <rPr>
        <b/>
        <u/>
        <sz val="7"/>
        <rFont val="Arial"/>
        <family val="2"/>
      </rPr>
      <t>Note</t>
    </r>
    <r>
      <rPr>
        <sz val="7"/>
        <rFont val="Arial"/>
        <family val="2"/>
      </rPr>
      <t xml:space="preserve">:  5/16" Coax cable hex wrench included (antenna is not included).
</t>
    </r>
    <r>
      <rPr>
        <b/>
        <sz val="8"/>
        <rFont val="Arial"/>
        <family val="2"/>
      </rPr>
      <t>[Intrinsically Safe Option]</t>
    </r>
  </si>
  <si>
    <r>
      <t xml:space="preserve">2-wire palm mic w/earphone, universal connector (Black)
</t>
    </r>
    <r>
      <rPr>
        <b/>
        <sz val="8"/>
        <rFont val="Arial"/>
        <family val="2"/>
      </rPr>
      <t>[Intrinsically Safe Option]</t>
    </r>
  </si>
  <si>
    <r>
      <t xml:space="preserve">3-wire mini lapel mic w/earphone, universal connector (Black)
</t>
    </r>
    <r>
      <rPr>
        <b/>
        <u/>
        <sz val="7"/>
        <rFont val="Arial"/>
        <family val="2"/>
      </rPr>
      <t>Note:</t>
    </r>
    <r>
      <rPr>
        <b/>
        <sz val="7"/>
        <rFont val="Arial"/>
        <family val="2"/>
      </rPr>
      <t xml:space="preserve"> </t>
    </r>
    <r>
      <rPr>
        <sz val="7"/>
        <rFont val="Arial"/>
        <family val="2"/>
      </rPr>
      <t>Not compatible with TDMA operations</t>
    </r>
    <r>
      <rPr>
        <sz val="8"/>
        <rFont val="Arial"/>
        <family val="2"/>
      </rPr>
      <t xml:space="preserve">
</t>
    </r>
    <r>
      <rPr>
        <b/>
        <sz val="8"/>
        <rFont val="Arial"/>
        <family val="2"/>
      </rPr>
      <t>[Intrinsically Safe Option]</t>
    </r>
  </si>
  <si>
    <r>
      <t xml:space="preserve">Lt. Wt. Single muff headset w/boom mic &amp; In-line PTT
</t>
    </r>
    <r>
      <rPr>
        <b/>
        <u/>
        <sz val="7"/>
        <rFont val="Arial"/>
        <family val="2"/>
      </rPr>
      <t xml:space="preserve">Note: </t>
    </r>
    <r>
      <rPr>
        <sz val="7"/>
        <rFont val="Arial"/>
        <family val="2"/>
      </rPr>
      <t>Not compatible with TDMA operations</t>
    </r>
    <r>
      <rPr>
        <sz val="8"/>
        <rFont val="Arial"/>
        <family val="2"/>
      </rPr>
      <t xml:space="preserve">
</t>
    </r>
    <r>
      <rPr>
        <b/>
        <sz val="8"/>
        <rFont val="Arial"/>
        <family val="2"/>
      </rPr>
      <t>[Intrinsically Safe Option]</t>
    </r>
  </si>
  <si>
    <r>
      <t xml:space="preserve">Hvy-duty noise reduction behind-the-headset w/noise cancelling boom mic &amp; PTT
</t>
    </r>
    <r>
      <rPr>
        <b/>
        <sz val="8"/>
        <rFont val="Arial"/>
        <family val="2"/>
      </rPr>
      <t>[Intrinsically Safe Option]</t>
    </r>
  </si>
  <si>
    <r>
      <t xml:space="preserve">Hvy-duty noise reduction over-the-headset w/noise cancelling boom mic &amp; PTT
</t>
    </r>
    <r>
      <rPr>
        <b/>
        <sz val="8"/>
        <rFont val="Arial"/>
        <family val="2"/>
      </rPr>
      <t>[Intrinsically Safe Option]</t>
    </r>
  </si>
  <si>
    <t>OPTION MODULES</t>
  </si>
  <si>
    <r>
      <t>External Vibration Unit</t>
    </r>
    <r>
      <rPr>
        <b/>
        <sz val="7"/>
        <rFont val="Arial"/>
        <family val="2"/>
      </rPr>
      <t xml:space="preserve">
</t>
    </r>
    <r>
      <rPr>
        <b/>
        <u/>
        <sz val="7"/>
        <rFont val="Arial"/>
        <family val="2"/>
      </rPr>
      <t>Note</t>
    </r>
    <r>
      <rPr>
        <b/>
        <sz val="7"/>
        <rFont val="Arial"/>
        <family val="2"/>
      </rPr>
      <t>:</t>
    </r>
    <r>
      <rPr>
        <sz val="7"/>
        <rFont val="Arial"/>
        <family val="2"/>
      </rPr>
      <t xml:space="preserve"> Audio accessories cannot be used when this option installed.</t>
    </r>
  </si>
  <si>
    <t>KPG-D3NK</t>
  </si>
  <si>
    <r>
      <t xml:space="preserve">License Key for KPG-D3NK
Programming Software for NX-3000 Portable/Mobile
</t>
    </r>
    <r>
      <rPr>
        <b/>
        <i/>
        <u/>
        <sz val="7"/>
        <color theme="1"/>
        <rFont val="Arial"/>
        <family val="2"/>
      </rPr>
      <t>Note:</t>
    </r>
    <r>
      <rPr>
        <b/>
        <i/>
        <sz val="7"/>
        <color theme="1"/>
        <rFont val="Arial"/>
        <family val="2"/>
      </rPr>
      <t xml:space="preserve"> </t>
    </r>
    <r>
      <rPr>
        <i/>
        <sz val="7"/>
        <color theme="1"/>
        <rFont val="Arial"/>
        <family val="2"/>
      </rPr>
      <t>Requires KPT-300LMC for authentication</t>
    </r>
  </si>
  <si>
    <r>
      <t xml:space="preserve">License Key for AES/DES Encryption Software Key Loader for KWD-3503AE
</t>
    </r>
    <r>
      <rPr>
        <b/>
        <u/>
        <sz val="7"/>
        <rFont val="Arial"/>
        <family val="2"/>
      </rPr>
      <t>Note</t>
    </r>
    <r>
      <rPr>
        <sz val="7"/>
        <rFont val="Arial"/>
        <family val="2"/>
      </rPr>
      <t>: 
- Requires KPT-300LMC for authentication
- KPG-AE1 is a U.S. DOC/BIS Export Controlled Item (ECCN 5D002A).</t>
    </r>
  </si>
  <si>
    <r>
      <t xml:space="preserve">License Key for DES Encryption Software Key Loader for KWD-3503AE
</t>
    </r>
    <r>
      <rPr>
        <b/>
        <u/>
        <sz val="7"/>
        <rFont val="Arial"/>
        <family val="2"/>
      </rPr>
      <t>Note</t>
    </r>
    <r>
      <rPr>
        <sz val="7"/>
        <rFont val="Arial"/>
        <family val="2"/>
      </rPr>
      <t xml:space="preserve">:  
- Requires KPT-300LMC for authentication
</t>
    </r>
  </si>
  <si>
    <r>
      <t xml:space="preserve">Full Speed USB Programming interface cable
</t>
    </r>
    <r>
      <rPr>
        <b/>
        <u/>
        <sz val="7"/>
        <rFont val="Arial"/>
        <family val="2"/>
      </rPr>
      <t/>
    </r>
  </si>
  <si>
    <t>L-836</t>
  </si>
  <si>
    <t>Assemble KMB-16 with six KSC-25/25L</t>
    <phoneticPr fontId="0"/>
  </si>
  <si>
    <t>L-961</t>
  </si>
  <si>
    <t>Assemble KMB-23 with six KSC-24/25/25L/32 (Rapid Rate, 120 Volt versions only)</t>
    <phoneticPr fontId="0"/>
  </si>
  <si>
    <t>L-5052</t>
  </si>
  <si>
    <r>
      <t xml:space="preserve">NX-3000 Series Portables  Programming (with basic TX/RX check)
</t>
    </r>
    <r>
      <rPr>
        <b/>
        <sz val="8"/>
        <rFont val="Arial"/>
        <family val="2"/>
      </rPr>
      <t xml:space="preserve">Must submit </t>
    </r>
    <r>
      <rPr>
        <b/>
        <u/>
        <sz val="8"/>
        <rFont val="Arial"/>
        <family val="2"/>
      </rPr>
      <t>NX-x000 Series Programming Order Form</t>
    </r>
    <r>
      <rPr>
        <b/>
        <sz val="8"/>
        <rFont val="Arial"/>
        <family val="2"/>
      </rPr>
      <t xml:space="preserve"> upon placing order for any programming services.</t>
    </r>
  </si>
  <si>
    <t>L-5054</t>
  </si>
  <si>
    <t>Installation AES/DES for NX-3000 Portable/Moble</t>
  </si>
  <si>
    <t>L-5062</t>
  </si>
  <si>
    <r>
      <t>Configure NX-3000 series for CSA US Intrinsically Safe</t>
    </r>
    <r>
      <rPr>
        <sz val="7"/>
        <rFont val="Arial"/>
        <family val="2"/>
      </rPr>
      <t xml:space="preserve">
</t>
    </r>
    <r>
      <rPr>
        <b/>
        <u/>
        <sz val="7"/>
        <rFont val="Arial"/>
        <family val="2"/>
      </rPr>
      <t>Note:</t>
    </r>
    <r>
      <rPr>
        <sz val="7"/>
        <rFont val="Arial"/>
        <family val="2"/>
      </rPr>
      <t xml:space="preserve"> NX-3000 series I.S. radios must be used with matching I.S. battery KNB-79LCM.</t>
    </r>
  </si>
  <si>
    <t>L-5068</t>
  </si>
  <si>
    <t>Assemble Yellow Housing KWD-YH-3000U/P with NX-3000 series Portable</t>
  </si>
  <si>
    <t>-- IMPORTANT NOTES regarding ENCRYPTION SOFTWARE OPTION--</t>
  </si>
  <si>
    <r>
      <t xml:space="preserve">Encryption Software Option, key loaders and radios containing encryption are export controlled </t>
    </r>
    <r>
      <rPr>
        <sz val="7"/>
        <color theme="1"/>
        <rFont val="Arial"/>
        <family val="2"/>
      </rPr>
      <t xml:space="preserve">by the U.S. Department of Commerce Bureau of Industry &amp; Security EAR regulations and may either require an Export License, are eligible for a License Exception (ENC) or are exportable with No License Required (NLR) depending on the country, the consignee and the intended use. High level encryption is a special commodity that may require an export license to most countries. See www.bis.gov for more information regarding export regulations. DO NOT SHIP encryption items outside the U.S. without proper DOC/BIS Export Licenses and/or compliances.
</t>
    </r>
    <r>
      <rPr>
        <b/>
        <sz val="7"/>
        <color theme="1"/>
        <rFont val="Arial"/>
        <family val="2"/>
      </rPr>
      <t>JVCKENWOOD may request the following information to be submitted at time of order (this information must meet JVCKENWOOD internal approvals prior to shipment even if being returned to JVCKENWOOD later: 
a) Initial Destination:</t>
    </r>
    <r>
      <rPr>
        <sz val="7"/>
        <color theme="1"/>
        <rFont val="Arial"/>
        <family val="2"/>
      </rPr>
      <t xml:space="preserve"> Initial delivery point if different from Ultimate Destination 
(customer distribution center, headquarters, dealership, manufacturer's representative)
* Business/Agency Name:
* Address:
* Contact Person Name:
* Contact Phone:
</t>
    </r>
    <r>
      <rPr>
        <b/>
        <sz val="7"/>
        <color theme="1"/>
        <rFont val="Arial"/>
        <family val="2"/>
      </rPr>
      <t>b) Ultimate Destination</t>
    </r>
    <r>
      <rPr>
        <sz val="7"/>
        <color theme="1"/>
        <rFont val="Arial"/>
        <family val="2"/>
      </rPr>
      <t xml:space="preserve">: Final delivery point(s); deployment/distribution
* Business/Agency Name:
* Address:
* Contact Person Name:
* Contact Phone:
</t>
    </r>
    <r>
      <rPr>
        <b/>
        <sz val="7"/>
        <color theme="1"/>
        <rFont val="Arial"/>
        <family val="2"/>
      </rPr>
      <t>c) Intended Use of Radios</t>
    </r>
    <r>
      <rPr>
        <sz val="7"/>
        <color theme="1"/>
        <rFont val="Arial"/>
        <family val="2"/>
      </rPr>
      <t xml:space="preserve">: Law enforcement, security, operations, etc.
</t>
    </r>
  </si>
  <si>
    <t>NX-3400K3</t>
  </si>
  <si>
    <t>800/900MHz, 3.0 Watts, 512 CH, Full Key Model, NXDN Conv &amp; Trunking</t>
  </si>
  <si>
    <t>NX-3400-ISCK3</t>
  </si>
  <si>
    <t>KWD-3301CV</t>
  </si>
  <si>
    <t>License Key for DMR Tier 3 Trunking (Requires KWD-3301CV)</t>
  </si>
  <si>
    <t>KRA-38K</t>
    <phoneticPr fontId="0"/>
  </si>
  <si>
    <t>800/900 MHz Whip Antenna</t>
  </si>
  <si>
    <t>KRA-39</t>
  </si>
  <si>
    <t>900 MHz Stubby Antenna</t>
  </si>
  <si>
    <r>
      <t xml:space="preserve">MIL-SPEC, Speaker Mic. with Antenna Connector
</t>
    </r>
    <r>
      <rPr>
        <b/>
        <u/>
        <sz val="7"/>
        <rFont val="Arial"/>
        <family val="2"/>
      </rPr>
      <t>Note</t>
    </r>
    <r>
      <rPr>
        <sz val="7"/>
        <rFont val="Arial"/>
        <family val="2"/>
      </rPr>
      <t>:  5/16" Coax cable hex wrench included (antenna is not included).</t>
    </r>
  </si>
  <si>
    <t>NX-3220K</t>
  </si>
  <si>
    <t>NX-3220K2</t>
  </si>
  <si>
    <t>VHF (136-174MHz), 5.0 Watts, 260CH, Standard Key Model</t>
  </si>
  <si>
    <t>NX-3220K3</t>
  </si>
  <si>
    <t>VHF (136-174MHz), 5.0 Watts, 260CH, Full Key Model</t>
  </si>
  <si>
    <t>NX-3320K</t>
  </si>
  <si>
    <t>NX-3320K2</t>
  </si>
  <si>
    <t>UHF (400-520MHz), 5.0 Watts, 260CH, Standard Key Model</t>
  </si>
  <si>
    <t>NX-3320K3</t>
  </si>
  <si>
    <t>UHF (400-520MHz), 5.0 Watts, 260CH, Full Key Model</t>
  </si>
  <si>
    <t>NX-3220K-TR</t>
  </si>
  <si>
    <r>
      <t xml:space="preserve">VHF (136-174MHz), 5.0 Watts, 64 CH, Basic Model 
</t>
    </r>
    <r>
      <rPr>
        <u/>
        <sz val="8"/>
        <rFont val="Arial"/>
        <family val="2"/>
      </rPr>
      <t>with NXDN Trunking and S-Trunking</t>
    </r>
  </si>
  <si>
    <t>NX-3220K2-TR</t>
  </si>
  <si>
    <r>
      <t xml:space="preserve">VHF (136-174MHz), 5.0 Watts, 260CH, Standard Key Model 
</t>
    </r>
    <r>
      <rPr>
        <u/>
        <sz val="8"/>
        <rFont val="Arial"/>
        <family val="2"/>
      </rPr>
      <t>with NXDN Trunking and S-Trunking</t>
    </r>
  </si>
  <si>
    <t>NX-3220K3-TR</t>
  </si>
  <si>
    <r>
      <t xml:space="preserve">VHF (136-174MHz), 5.0 Watts, 260CH, Full Key Model 
</t>
    </r>
    <r>
      <rPr>
        <u/>
        <sz val="8"/>
        <rFont val="Arial"/>
        <family val="2"/>
      </rPr>
      <t>with NXDN Trunking and S-Trunking</t>
    </r>
  </si>
  <si>
    <t>NX-3320K-TR</t>
  </si>
  <si>
    <r>
      <t xml:space="preserve">UHF (400-520MHz), 5.0 Watts, 64 CH, Basic Model 
</t>
    </r>
    <r>
      <rPr>
        <u/>
        <sz val="8"/>
        <rFont val="Arial"/>
        <family val="2"/>
      </rPr>
      <t>with NXDN Trunking and S-Trunking</t>
    </r>
  </si>
  <si>
    <t>NX-3320K2-TR</t>
  </si>
  <si>
    <r>
      <t xml:space="preserve">UHF (400-520MHz), 5.0 Watts, 260CH, Standard Key Model 
</t>
    </r>
    <r>
      <rPr>
        <u/>
        <sz val="8"/>
        <rFont val="Arial"/>
        <family val="2"/>
      </rPr>
      <t>with NXDN Trunking and S-Trunking</t>
    </r>
  </si>
  <si>
    <t>NX-3320K3-TR</t>
  </si>
  <si>
    <r>
      <t xml:space="preserve">UHF (400-520MHz), 5.0 Watts, 260CH, Full Key Model 
</t>
    </r>
    <r>
      <rPr>
        <u/>
        <sz val="8"/>
        <rFont val="Arial"/>
        <family val="2"/>
      </rPr>
      <t>with NXDN Trunking and S-Trunking</t>
    </r>
  </si>
  <si>
    <t>NX-3220K2-XLKVP</t>
  </si>
  <si>
    <r>
      <t>VHF Extra-Cap Li-Ion Value Pack</t>
    </r>
    <r>
      <rPr>
        <sz val="7"/>
        <rFont val="Arial"/>
        <family val="2"/>
      </rPr>
      <t xml:space="preserve"> : NX-3220K2+KNB-78L(2860mAh)+KSC-25LSK+KRA-26M</t>
    </r>
  </si>
  <si>
    <t>NX-3320K2-XLKVP</t>
  </si>
  <si>
    <r>
      <t>UHF Extra-Cap Li-Ion Value Pack</t>
    </r>
    <r>
      <rPr>
        <sz val="7"/>
        <rFont val="Arial"/>
        <family val="2"/>
      </rPr>
      <t xml:space="preserve"> : NX-3320K2+KNB-78L(2860mAh)+KSC-25LSK+KRA-27M</t>
    </r>
  </si>
  <si>
    <t>NX-3220K2LAKVP</t>
  </si>
  <si>
    <r>
      <t>VHF Hi-Cap Li-Ion Value Pack</t>
    </r>
    <r>
      <rPr>
        <sz val="7"/>
        <rFont val="Arial"/>
        <family val="2"/>
      </rPr>
      <t xml:space="preserve"> : NX-3220K2+KNB-57LAM(2000mAh)+KSC-25LSK+KRA-26M</t>
    </r>
  </si>
  <si>
    <t>NX-3320K2LAKVP</t>
  </si>
  <si>
    <r>
      <t>UHF Hi-Cap Li-Ion Value Pack</t>
    </r>
    <r>
      <rPr>
        <sz val="7"/>
        <rFont val="Arial"/>
        <family val="2"/>
      </rPr>
      <t xml:space="preserve"> : NX-3320K2+KNB-57LAM(2000mAh)+KSC-25LSK+KRA-27M</t>
    </r>
  </si>
  <si>
    <t>NX-3220KSLAKVP</t>
  </si>
  <si>
    <r>
      <t xml:space="preserve">VHF Li-Ion Value Pack : </t>
    </r>
    <r>
      <rPr>
        <sz val="7"/>
        <rFont val="Arial"/>
        <family val="2"/>
      </rPr>
      <t>NX-3220K+KNB-55LAM(1480mAh)+KSC-25LSK+KRA-26M</t>
    </r>
  </si>
  <si>
    <t>NX-3220K2SLAKVP</t>
  </si>
  <si>
    <r>
      <t>VHF Li-Ion Value Pack</t>
    </r>
    <r>
      <rPr>
        <sz val="7"/>
        <rFont val="Arial"/>
        <family val="2"/>
      </rPr>
      <t xml:space="preserve"> : NX-3220K2+KNB-55LAM(1480mAh)+KSC-25LSK+KRA-26M</t>
    </r>
  </si>
  <si>
    <t>NX-3220K3SLAKVP</t>
  </si>
  <si>
    <r>
      <t>VHF Li-Ion Value Pack</t>
    </r>
    <r>
      <rPr>
        <sz val="7"/>
        <rFont val="Arial"/>
        <family val="2"/>
      </rPr>
      <t xml:space="preserve"> : NX-3220K3+KNB-55LAM(1480mAh)+KSC-25LSK+KRA-26M</t>
    </r>
  </si>
  <si>
    <t>NX-3320KSLAKVP</t>
  </si>
  <si>
    <r>
      <t>UHF Li-Ion Value Pack</t>
    </r>
    <r>
      <rPr>
        <sz val="7"/>
        <rFont val="Arial"/>
        <family val="2"/>
      </rPr>
      <t xml:space="preserve"> : NX-3320K+KNB-55LAM(1480mAh)+KSC-25LSK+KRA-27M</t>
    </r>
  </si>
  <si>
    <t>NX-3320K2SLAKVP</t>
  </si>
  <si>
    <r>
      <t>UHF Li-Ion Value Pack</t>
    </r>
    <r>
      <rPr>
        <sz val="7"/>
        <rFont val="Arial"/>
        <family val="2"/>
      </rPr>
      <t xml:space="preserve"> : NX-3320K2+KNB-55LAM(1480mAh)+KSC-25LSK+KRA-27M</t>
    </r>
  </si>
  <si>
    <t>NX-3320K3SLAKVP</t>
  </si>
  <si>
    <r>
      <t>UHF Li-Ion Value Pack</t>
    </r>
    <r>
      <rPr>
        <sz val="7"/>
        <rFont val="Arial"/>
        <family val="2"/>
      </rPr>
      <t xml:space="preserve"> : NX-3320K3+KNB-55LAM(1480mAh)+KSC-25LSK+KRA-27M</t>
    </r>
  </si>
  <si>
    <t>NX-3220-ISCK</t>
  </si>
  <si>
    <t>NX-3220-ISCK2</t>
  </si>
  <si>
    <t>NX-3220-ISCK3</t>
  </si>
  <si>
    <t>NX-3320-ISCK</t>
  </si>
  <si>
    <t>NX-3320-ISCK2</t>
  </si>
  <si>
    <t>NX-3320-ISCK3</t>
  </si>
  <si>
    <t>100~240 volt rapid rate single unit charger for 
KNB-40LC(V)/55L/57L/57LAM/68LC/78LM/79LCM Li-ion Battery</t>
  </si>
  <si>
    <t>110 volt Rapid rate single unit charger for 
KNB-26N/40LC(V)/55L/56N/57L/57LAM/68LC/78LM/79LCM</t>
  </si>
  <si>
    <t>Rapid rate 6-Unit charger for KNB-26N/55L/56N/57L/57LAM/68LC/78LM/79LCM</t>
  </si>
  <si>
    <t>Heavy-Duty Leather Case w/Swivel Belt Loop for Full Kyepad Model</t>
  </si>
  <si>
    <t>KWD-YH-3000P</t>
  </si>
  <si>
    <r>
      <t xml:space="preserve">Yellow Housing Kit for NX-3x20 series Portables (Standard Key Model Only)
Must order </t>
    </r>
    <r>
      <rPr>
        <b/>
        <u/>
        <sz val="8"/>
        <rFont val="Arial"/>
        <family val="2"/>
      </rPr>
      <t>L-5068</t>
    </r>
    <r>
      <rPr>
        <sz val="8"/>
        <rFont val="Arial"/>
        <family val="2"/>
      </rPr>
      <t xml:space="preserve"> for Factory Install. Eligible for warranty of IP67 immersion only when factory installed with L-5068.
</t>
    </r>
    <r>
      <rPr>
        <b/>
        <u/>
        <sz val="7"/>
        <rFont val="Arial"/>
        <family val="2"/>
      </rPr>
      <t>Note:</t>
    </r>
    <r>
      <rPr>
        <sz val="7"/>
        <rFont val="Arial"/>
        <family val="2"/>
      </rPr>
      <t xml:space="preserve"> If you order only housing and perform Dealer Installation, IP67 Warranty Claim will not be eligible. </t>
    </r>
  </si>
  <si>
    <t>KMC-45D</t>
  </si>
  <si>
    <r>
      <t xml:space="preserve">MIL-SPEC, IP54/55 Speaker microphone (Built-in 2.5mm miniature earphone jack)
</t>
    </r>
    <r>
      <rPr>
        <b/>
        <u/>
        <sz val="7"/>
        <rFont val="Arial"/>
        <family val="2"/>
      </rPr>
      <t>Note:</t>
    </r>
    <r>
      <rPr>
        <sz val="7"/>
        <rFont val="Arial"/>
        <family val="2"/>
      </rPr>
      <t xml:space="preserve"> KMC-45 (Non D version) is not compatible with DMR (TDMA) operaiton.
</t>
    </r>
    <r>
      <rPr>
        <b/>
        <sz val="8"/>
        <rFont val="Arial"/>
        <family val="2"/>
      </rPr>
      <t>[Intrinsically Safe Option]</t>
    </r>
  </si>
  <si>
    <t>KMC-21A</t>
  </si>
  <si>
    <r>
      <t xml:space="preserve">Compact speaker microphone
</t>
    </r>
    <r>
      <rPr>
        <b/>
        <sz val="8"/>
        <rFont val="Arial"/>
        <family val="2"/>
      </rPr>
      <t>[Intrinsically Safe Option]</t>
    </r>
  </si>
  <si>
    <r>
      <t xml:space="preserve">2.5mm earphone kit for KMC-17/45 Speaker Mic
</t>
    </r>
    <r>
      <rPr>
        <b/>
        <sz val="8"/>
        <rFont val="Arial"/>
        <family val="2"/>
      </rPr>
      <t>[Intrinsically Safe Option]</t>
    </r>
  </si>
  <si>
    <t>KHS-7</t>
  </si>
  <si>
    <r>
      <t xml:space="preserve">Single muff headset w/boom mic
</t>
    </r>
    <r>
      <rPr>
        <b/>
        <sz val="8"/>
        <rFont val="Arial"/>
        <family val="2"/>
      </rPr>
      <t>[Intrinsically Safe Option]</t>
    </r>
  </si>
  <si>
    <t>KHS-7A</t>
  </si>
  <si>
    <r>
      <t xml:space="preserve">Lt. Wt Single muff headset w/boom mic &amp; in-line PTT
</t>
    </r>
    <r>
      <rPr>
        <b/>
        <u/>
        <sz val="7"/>
        <rFont val="Arial"/>
        <family val="2"/>
      </rPr>
      <t>Note:</t>
    </r>
    <r>
      <rPr>
        <sz val="7"/>
        <rFont val="Arial"/>
        <family val="2"/>
      </rPr>
      <t xml:space="preserve"> Available for Analog and NXDN (FDMA) only. NOT compatible with DMR (TDMA) operations.
</t>
    </r>
    <r>
      <rPr>
        <b/>
        <sz val="8"/>
        <rFont val="Arial"/>
        <family val="2"/>
      </rPr>
      <t>[Intrinsically Safe Option]</t>
    </r>
  </si>
  <si>
    <t>KHS-8BL</t>
  </si>
  <si>
    <r>
      <t xml:space="preserve">Two-Wire palm mic w/earphone (black)
</t>
    </r>
    <r>
      <rPr>
        <b/>
        <u/>
        <sz val="7"/>
        <rFont val="Arial"/>
        <family val="2"/>
      </rPr>
      <t>Note:</t>
    </r>
    <r>
      <rPr>
        <sz val="7"/>
        <rFont val="Arial"/>
        <family val="2"/>
      </rPr>
      <t xml:space="preserve"> Available for Analog and NXDN (FDMA) only. NOT compatible with DMR (TDMA) operations.
</t>
    </r>
    <r>
      <rPr>
        <b/>
        <sz val="8"/>
        <rFont val="Arial"/>
        <family val="2"/>
      </rPr>
      <t>[Intrinsically Safe Option]</t>
    </r>
  </si>
  <si>
    <t>KHS-9BL</t>
  </si>
  <si>
    <r>
      <t>Three-Wire lapel mic w/earphone (black)</t>
    </r>
    <r>
      <rPr>
        <b/>
        <u/>
        <sz val="7"/>
        <rFont val="Arial"/>
        <family val="2"/>
      </rPr>
      <t xml:space="preserve">
Note: </t>
    </r>
    <r>
      <rPr>
        <sz val="7"/>
        <rFont val="Arial"/>
        <family val="2"/>
      </rPr>
      <t>Available for Analog and NXDN (FDMA) only. NOT compatible with DMR (TDMA) operations.</t>
    </r>
  </si>
  <si>
    <t>KHS-10D-BH</t>
  </si>
  <si>
    <r>
      <t xml:space="preserve">Hvy-duty noise reduction behind-the-headset w/noise cancelling boom mic &amp; in-line PTT
</t>
    </r>
    <r>
      <rPr>
        <b/>
        <sz val="8"/>
        <rFont val="Arial"/>
        <family val="2"/>
      </rPr>
      <t>[Intrinsically Safe Option]</t>
    </r>
  </si>
  <si>
    <t>KHS-10D-OH</t>
  </si>
  <si>
    <r>
      <t xml:space="preserve">Hvy-duty noise reduction over-the-headset w/noise cancelling boom mic &amp; in-line PTT </t>
    </r>
    <r>
      <rPr>
        <b/>
        <sz val="8"/>
        <rFont val="Arial"/>
        <family val="2"/>
      </rPr>
      <t>[Intrinsically Safe Option]</t>
    </r>
  </si>
  <si>
    <t>KHS-22A</t>
  </si>
  <si>
    <r>
      <t xml:space="preserve">Behind-the-Head Headset with flexible boom mic and in-line PTT single ear receiver (low profile wire head band)
</t>
    </r>
    <r>
      <rPr>
        <b/>
        <sz val="8"/>
        <rFont val="Arial"/>
        <family val="2"/>
      </rPr>
      <t>[Intrinsically Safe Option]</t>
    </r>
  </si>
  <si>
    <t>KHS-26</t>
  </si>
  <si>
    <t>Clip Mic w/earphone</t>
  </si>
  <si>
    <t>KHS-27A</t>
  </si>
  <si>
    <t>D-Ring Ear Hanger w/PTT &amp; Mic</t>
  </si>
  <si>
    <t>KHS-31C</t>
  </si>
  <si>
    <t>C-Ring Ear Hanger w/PTT &amp; Mic</t>
  </si>
  <si>
    <r>
      <t>KPG-22</t>
    </r>
    <r>
      <rPr>
        <sz val="11"/>
        <color theme="1"/>
        <rFont val="Calibri"/>
        <family val="2"/>
        <scheme val="minor"/>
      </rPr>
      <t>U</t>
    </r>
    <r>
      <rPr>
        <sz val="11"/>
        <color theme="1"/>
        <rFont val="Calibri"/>
        <family val="2"/>
        <scheme val="minor"/>
      </rPr>
      <t>M</t>
    </r>
  </si>
  <si>
    <t>USB Programming interface cable</t>
    <phoneticPr fontId="0"/>
  </si>
  <si>
    <r>
      <t xml:space="preserve">Configure NX-3000 series for CSA US Intrinsically Safe
</t>
    </r>
    <r>
      <rPr>
        <b/>
        <u/>
        <sz val="7"/>
        <rFont val="Arial"/>
        <family val="2"/>
      </rPr>
      <t>Note:</t>
    </r>
    <r>
      <rPr>
        <b/>
        <sz val="7"/>
        <rFont val="Arial"/>
        <family val="2"/>
      </rPr>
      <t xml:space="preserve"> </t>
    </r>
    <r>
      <rPr>
        <sz val="7"/>
        <rFont val="Arial"/>
        <family val="2"/>
      </rPr>
      <t>NX-3000 series I.S. radios must be used with matching I.S. battery KNB-79LCM.</t>
    </r>
  </si>
  <si>
    <t>NX-3420K3</t>
  </si>
  <si>
    <t>800/900MHz, 3.0 Watts, 260 CH, Full Key Model, NXDN Conv &amp; Trunking</t>
  </si>
  <si>
    <t>NX-3420-ISCK3</t>
  </si>
  <si>
    <t>KRA-39</t>
    <phoneticPr fontId="0"/>
  </si>
  <si>
    <t xml:space="preserve">RADIO </t>
  </si>
  <si>
    <t>NX-5700K</t>
  </si>
  <si>
    <t>VHF (136-174MHz), 50 Watts  NXDN Conventional / TYPE-C (Gen1/Gen2) Trunking</t>
  </si>
  <si>
    <t>NX-5800K</t>
  </si>
  <si>
    <t>UHF (450-520MHz), 45 Watts  NXDN Conventional / TYPE-C (Gen1/Gen2) Trunking</t>
  </si>
  <si>
    <t>NX-5800K2</t>
  </si>
  <si>
    <t>UHF (380-470MHz), 45 Watts  NXDN Conventional / TYPE-C (Gen1/Gen2) Trunking</t>
  </si>
  <si>
    <t>NX-5900K</t>
  </si>
  <si>
    <t>700 / 800 MHz, 30/35 Watts NXDN Conventional / 800MHz TYPE-C (Gen1/Gen2) Trunking</t>
  </si>
  <si>
    <t>RF Deck Only</t>
  </si>
  <si>
    <t>MUST purchase necessary accessories separately</t>
  </si>
  <si>
    <t>NX-5700BK</t>
  </si>
  <si>
    <r>
      <t xml:space="preserve">NX-5700K (50W, 136-174 MHz) </t>
    </r>
    <r>
      <rPr>
        <b/>
        <u/>
        <sz val="8"/>
        <rFont val="Arial"/>
        <family val="2"/>
      </rPr>
      <t>RF Deck Only</t>
    </r>
  </si>
  <si>
    <t>NX-5800BK</t>
  </si>
  <si>
    <r>
      <t xml:space="preserve">NX-5800K (45W, 450-520 MHz) </t>
    </r>
    <r>
      <rPr>
        <b/>
        <u/>
        <sz val="8"/>
        <rFont val="Arial"/>
        <family val="2"/>
      </rPr>
      <t>RF Deck Only</t>
    </r>
  </si>
  <si>
    <t>NX-5800BK2</t>
  </si>
  <si>
    <r>
      <t xml:space="preserve">NX-5800K2 (45W, 380-470 MHz) </t>
    </r>
    <r>
      <rPr>
        <b/>
        <u/>
        <sz val="8"/>
        <rFont val="Arial"/>
        <family val="2"/>
      </rPr>
      <t>RF Deck Only</t>
    </r>
  </si>
  <si>
    <t>NX-5900BK</t>
  </si>
  <si>
    <r>
      <t xml:space="preserve">NX-5900K (35W, 700/800 MHz) </t>
    </r>
    <r>
      <rPr>
        <b/>
        <u/>
        <sz val="8"/>
        <rFont val="Arial"/>
        <family val="2"/>
      </rPr>
      <t>RF Deck Only</t>
    </r>
  </si>
  <si>
    <t>KWD-5004MR</t>
  </si>
  <si>
    <r>
      <t xml:space="preserve">License Key for Multiple RF Decks Receiver
</t>
    </r>
    <r>
      <rPr>
        <b/>
        <u/>
        <sz val="7"/>
        <rFont val="Arial"/>
        <family val="2"/>
      </rPr>
      <t>Note:</t>
    </r>
    <r>
      <rPr>
        <b/>
        <sz val="7"/>
        <rFont val="Arial"/>
        <family val="2"/>
      </rPr>
      <t xml:space="preserve"> Required ONLY for the radios with S/N: B5900000 or earlier.</t>
    </r>
  </si>
  <si>
    <t>N/C</t>
  </si>
  <si>
    <t>DMR Features</t>
  </si>
  <si>
    <t>Other Accessories, Software, and Services</t>
  </si>
  <si>
    <t>Refer to NX-5000 series mobile accessory pages</t>
  </si>
  <si>
    <t>NX-5700HBF</t>
  </si>
  <si>
    <r>
      <t xml:space="preserve">NX-5700HBF (110W, 136-174 MHz) RF Deck Only, NXDN Conv &amp; P25 Conv
</t>
    </r>
    <r>
      <rPr>
        <sz val="7"/>
        <rFont val="Arial"/>
        <family val="2"/>
      </rPr>
      <t>(Remote Control Head, Microphone,  Bracket, DC Cable not included)</t>
    </r>
  </si>
  <si>
    <t>NX-5800HBF</t>
  </si>
  <si>
    <r>
      <t xml:space="preserve">NX-5800HBF (100W, 450-520 MHz) RF Deck Only, NXDN Conv &amp; P25 Conv
</t>
    </r>
    <r>
      <rPr>
        <sz val="7"/>
        <rFont val="Arial"/>
        <family val="2"/>
      </rPr>
      <t>(Remote Control Head, Microphone,  Bracket, DC Cable not included)</t>
    </r>
  </si>
  <si>
    <t>NX-5800HBF2</t>
  </si>
  <si>
    <r>
      <t xml:space="preserve">NX-5800HBF2 (100W, 380-470 MHz) RF Deck Only, NXDN Conv &amp; P25 Conv
</t>
    </r>
    <r>
      <rPr>
        <sz val="7"/>
        <rFont val="Arial"/>
        <family val="2"/>
      </rPr>
      <t>(Remote Control Head, Microphone,  Bracket, DC Cable not included)</t>
    </r>
  </si>
  <si>
    <r>
      <t xml:space="preserve">License Key for P25 Phase 1 Trunking
</t>
    </r>
    <r>
      <rPr>
        <b/>
        <u/>
        <sz val="8"/>
        <rFont val="Arial"/>
        <family val="2"/>
      </rPr>
      <t>Note:</t>
    </r>
    <r>
      <rPr>
        <sz val="8"/>
        <rFont val="Arial"/>
        <family val="2"/>
      </rPr>
      <t xml:space="preserve"> Required for Link Layer Authentication</t>
    </r>
  </si>
  <si>
    <t>License Key for P25 Phase 2 Trunking (requires KWD-5101TR)</t>
  </si>
  <si>
    <t>License Key for P25 Trunking OTAR / GPS 
Note: Conventional (OTAR/GPS) DO NOT require KWD-5106DT.</t>
  </si>
  <si>
    <t>License Key for NXDN Type-C Trunking</t>
  </si>
  <si>
    <t>NX-5600HBF3</t>
  </si>
  <si>
    <r>
      <t xml:space="preserve">NX-5600HBF3 (110W, 39-50 MHz) RF Deck Only, Analog &amp; NXDN Conv
</t>
    </r>
    <r>
      <rPr>
        <sz val="7"/>
        <rFont val="Arial"/>
        <family val="2"/>
      </rPr>
      <t>(Remote Control Head, Microphone,  Bracket, DC Cable not included)</t>
    </r>
  </si>
  <si>
    <t>MICROPHONES AND SPEAKERS</t>
  </si>
  <si>
    <t>MIL-SPEC Standard electret mobile microphone (8-pin mod. plug)</t>
  </si>
  <si>
    <t>MIL-SPEC Standard electret mobile microphone with 12 keypad (8-pin mod. plug)</t>
  </si>
  <si>
    <t>External speaker, 10W, 4-Ohm, 3.5mm phone plug</t>
  </si>
  <si>
    <r>
      <t xml:space="preserve">External speaker, 40W max input
</t>
    </r>
    <r>
      <rPr>
        <b/>
        <u/>
        <sz val="7"/>
        <rFont val="Arial"/>
        <family val="2"/>
      </rPr>
      <t>Note:</t>
    </r>
    <r>
      <rPr>
        <b/>
        <sz val="7"/>
        <rFont val="Arial"/>
        <family val="2"/>
      </rPr>
      <t xml:space="preserve"> </t>
    </r>
    <r>
      <rPr>
        <sz val="7"/>
        <rFont val="Arial"/>
        <family val="2"/>
      </rPr>
      <t>Requires KCT-72M to connect to Remote Control Head</t>
    </r>
  </si>
  <si>
    <t>External Accessory Connection Cable for KCH-19M / KCH-20RM</t>
  </si>
  <si>
    <r>
      <t xml:space="preserve">Control Station Desktop Microphone (8-pin mod. plug)
</t>
    </r>
    <r>
      <rPr>
        <b/>
        <u/>
        <sz val="7"/>
        <rFont val="Arial"/>
        <family val="2"/>
      </rPr>
      <t xml:space="preserve">Note: </t>
    </r>
    <r>
      <rPr>
        <sz val="7"/>
        <rFont val="Arial"/>
        <family val="2"/>
      </rPr>
      <t>NOT compatible with TDMA operations</t>
    </r>
  </si>
  <si>
    <t>DC POWER CABLES</t>
  </si>
  <si>
    <r>
      <t xml:space="preserve">DC Cable, 35-50W, 10 feet
</t>
    </r>
    <r>
      <rPr>
        <b/>
        <u/>
        <sz val="7"/>
        <rFont val="Arial"/>
        <family val="2"/>
      </rPr>
      <t>Note:</t>
    </r>
    <r>
      <rPr>
        <sz val="7"/>
        <rFont val="Arial"/>
        <family val="2"/>
      </rPr>
      <t xml:space="preserve"> For mid power mobiles (NX-5700/5700B/5800/5800B/5900/5900B) only.</t>
    </r>
  </si>
  <si>
    <r>
      <t xml:space="preserve">DC Cable, 35-50W, 23 feet
</t>
    </r>
    <r>
      <rPr>
        <b/>
        <u/>
        <sz val="7"/>
        <rFont val="Arial"/>
        <family val="2"/>
      </rPr>
      <t>Note:</t>
    </r>
    <r>
      <rPr>
        <sz val="7"/>
        <rFont val="Arial"/>
        <family val="2"/>
      </rPr>
      <t xml:space="preserve"> For mid power mobiles (NX-5700/5700B/5800/5800B/5900/5900B) only.</t>
    </r>
  </si>
  <si>
    <t>KCT-23M2</t>
  </si>
  <si>
    <r>
      <t xml:space="preserve">DC Cable, 75-110W, 10 feet
</t>
    </r>
    <r>
      <rPr>
        <b/>
        <u/>
        <sz val="7"/>
        <rFont val="Arial"/>
        <family val="2"/>
      </rPr>
      <t>Note:</t>
    </r>
    <r>
      <rPr>
        <b/>
        <sz val="7"/>
        <rFont val="Arial"/>
        <family val="2"/>
      </rPr>
      <t xml:space="preserve"> </t>
    </r>
    <r>
      <rPr>
        <sz val="7"/>
        <rFont val="Arial"/>
        <family val="2"/>
      </rPr>
      <t>For high power mobiles (NX-5600HB/5700HB) only.</t>
    </r>
  </si>
  <si>
    <r>
      <t xml:space="preserve">DC Cable, 75/110W, 23 feet
</t>
    </r>
    <r>
      <rPr>
        <b/>
        <u/>
        <sz val="7"/>
        <rFont val="Arial"/>
        <family val="2"/>
      </rPr>
      <t>Note</t>
    </r>
    <r>
      <rPr>
        <sz val="7"/>
        <rFont val="Arial"/>
        <family val="2"/>
      </rPr>
      <t>: For high power mobiles (NX-5600HB/5700HB) only.</t>
    </r>
  </si>
  <si>
    <t>MOUNTING BRACKETS</t>
  </si>
  <si>
    <r>
      <t xml:space="preserve">Mounting Bracket 
</t>
    </r>
    <r>
      <rPr>
        <b/>
        <u/>
        <sz val="7"/>
        <rFont val="Arial"/>
        <family val="2"/>
      </rPr>
      <t>Note:</t>
    </r>
    <r>
      <rPr>
        <sz val="7"/>
        <rFont val="Arial"/>
        <family val="2"/>
      </rPr>
      <t xml:space="preserve"> For mid power mobiles (NX-5700/5700B/5800/5800B/5900/5900B) only.</t>
    </r>
  </si>
  <si>
    <r>
      <t xml:space="preserve">Mounting Bracket
</t>
    </r>
    <r>
      <rPr>
        <b/>
        <u/>
        <sz val="7"/>
        <rFont val="Arial"/>
        <family val="2"/>
      </rPr>
      <t>Note</t>
    </r>
    <r>
      <rPr>
        <sz val="7"/>
        <rFont val="Arial"/>
        <family val="2"/>
      </rPr>
      <t>: For high power mobiles (NX-5600HB/5700HB) only.</t>
    </r>
  </si>
  <si>
    <t>CONTROL HEADS</t>
  </si>
  <si>
    <t>KCH-19M</t>
  </si>
  <si>
    <t xml:space="preserve">Basic Control Panel                                                                                                                                                                                                                                            </t>
  </si>
  <si>
    <t>KRK-14HM</t>
  </si>
  <si>
    <t>Control Head Interface Kit for KCH-19M</t>
  </si>
  <si>
    <t>KCH-20RM</t>
  </si>
  <si>
    <r>
      <t xml:space="preserve">Full Featured Remote Control Panel
</t>
    </r>
    <r>
      <rPr>
        <b/>
        <u/>
        <sz val="7"/>
        <rFont val="Arial"/>
        <family val="2"/>
      </rPr>
      <t>Note</t>
    </r>
    <r>
      <rPr>
        <sz val="7"/>
        <rFont val="Arial"/>
        <family val="2"/>
      </rPr>
      <t xml:space="preserve">: 
- Remote configuration only. No Internal Speaker included. KES-5A is required.
- microSD License (KWD-5002SD) and Bluetooth SPP License (KWD-5003BT) are </t>
    </r>
    <r>
      <rPr>
        <b/>
        <u/>
        <sz val="7"/>
        <rFont val="Arial"/>
        <family val="2"/>
      </rPr>
      <t>NOT</t>
    </r>
    <r>
      <rPr>
        <sz val="7"/>
        <rFont val="Arial"/>
        <family val="2"/>
      </rPr>
      <t xml:space="preserve"> required for both </t>
    </r>
    <r>
      <rPr>
        <b/>
        <sz val="7"/>
        <rFont val="Arial"/>
        <family val="2"/>
      </rPr>
      <t>KCH-20RM</t>
    </r>
    <r>
      <rPr>
        <sz val="7"/>
        <rFont val="Arial"/>
        <family val="2"/>
      </rPr>
      <t xml:space="preserve"> and </t>
    </r>
    <r>
      <rPr>
        <b/>
        <sz val="7"/>
        <rFont val="Arial"/>
        <family val="2"/>
      </rPr>
      <t>connected RF Decks</t>
    </r>
    <r>
      <rPr>
        <sz val="7"/>
        <rFont val="Arial"/>
        <family val="2"/>
      </rPr>
      <t xml:space="preserve">.KCH-20RM and connected RF Decks can be used of  microSD and Bluetooth SPP with </t>
    </r>
    <r>
      <rPr>
        <b/>
        <u/>
        <sz val="7"/>
        <rFont val="Arial"/>
        <family val="2"/>
      </rPr>
      <t>NO</t>
    </r>
    <r>
      <rPr>
        <sz val="7"/>
        <rFont val="Arial"/>
        <family val="2"/>
      </rPr>
      <t xml:space="preserve"> License Activation.
</t>
    </r>
  </si>
  <si>
    <t>KCH-21RM</t>
  </si>
  <si>
    <r>
      <t xml:space="preserve">Hand Held Control Head for Long Cable  </t>
    </r>
    <r>
      <rPr>
        <u/>
        <sz val="8"/>
        <rFont val="Arial"/>
        <family val="2"/>
      </rPr>
      <t>*Requires KCT-77M2 (17 ft.)</t>
    </r>
    <r>
      <rPr>
        <sz val="8"/>
        <rFont val="Arial"/>
        <family val="2"/>
      </rPr>
      <t xml:space="preserve">
</t>
    </r>
    <r>
      <rPr>
        <b/>
        <u/>
        <sz val="7"/>
        <rFont val="Arial"/>
        <family val="2"/>
      </rPr>
      <t>Note:</t>
    </r>
    <r>
      <rPr>
        <sz val="7"/>
        <rFont val="Arial"/>
        <family val="2"/>
      </rPr>
      <t xml:space="preserve">
- Bluetooth SPP License (KWD-5003BT) is NOT required for both KCH-21RM and connected RF Decks.KCH-21RM has built-in Bluetooth SPP license that will also activate the connected RF Decks.</t>
    </r>
  </si>
  <si>
    <t>KCH-21RM-S</t>
  </si>
  <si>
    <r>
      <t xml:space="preserve">Hand Held Control Head with Short Cable (4 ft.)
</t>
    </r>
    <r>
      <rPr>
        <b/>
        <u/>
        <sz val="7"/>
        <rFont val="Arial"/>
        <family val="2"/>
      </rPr>
      <t>Note:</t>
    </r>
    <r>
      <rPr>
        <sz val="7"/>
        <rFont val="Arial"/>
        <family val="2"/>
      </rPr>
      <t xml:space="preserve">
- Bluetooth SPP License (KWD-5003BT) is NOT required for both KCH-21RM and connected RF Decks.KCH-21RM has built-in Bluetooth SPP license that will also activate the connected RF Decks.</t>
    </r>
  </si>
  <si>
    <t>CONTROL HEAD REMOTE KIT (for Mid Power Mobiles)</t>
  </si>
  <si>
    <t>KRK-15BM</t>
  </si>
  <si>
    <r>
      <t xml:space="preserve">Control Head Remote Kit
</t>
    </r>
    <r>
      <rPr>
        <b/>
        <u/>
        <sz val="7"/>
        <rFont val="Arial"/>
        <family val="2"/>
      </rPr>
      <t>Note:</t>
    </r>
    <r>
      <rPr>
        <sz val="7"/>
        <rFont val="Arial"/>
        <family val="2"/>
      </rPr>
      <t xml:space="preserve"> For mid power mobiles (NX-5700/5700B/5800/5800B/5900/5900B) only.</t>
    </r>
  </si>
  <si>
    <t>REMOTE &amp; MULTI RF DECK CABLES</t>
  </si>
  <si>
    <t>Remote Control Cable (17 feet)</t>
  </si>
  <si>
    <t>Remote Control Cable (25 feet)</t>
  </si>
  <si>
    <t>Remote Control Cable (1.6 feet)</t>
  </si>
  <si>
    <t>KCT-71A50</t>
  </si>
  <si>
    <r>
      <t xml:space="preserve">KCT-71A Extended Control Head Cable (up to 50 ft. max.)
</t>
    </r>
    <r>
      <rPr>
        <b/>
        <u/>
        <sz val="7"/>
        <rFont val="Arial"/>
        <family val="2"/>
      </rPr>
      <t>Note</t>
    </r>
    <r>
      <rPr>
        <sz val="7"/>
        <rFont val="Arial"/>
        <family val="2"/>
      </rPr>
      <t xml:space="preserve">: Please specify exact length at 1ft. increments when ordering.
</t>
    </r>
    <r>
      <rPr>
        <b/>
        <u/>
        <sz val="7"/>
        <rFont val="Arial"/>
        <family val="2"/>
      </rPr>
      <t>Caution</t>
    </r>
    <r>
      <rPr>
        <sz val="7"/>
        <rFont val="Arial"/>
        <family val="2"/>
      </rPr>
      <t>: Extended control head cables exhibit a loss in speaker audio power to the control heads.</t>
    </r>
  </si>
  <si>
    <t>KCT-71A100</t>
  </si>
  <si>
    <r>
      <t xml:space="preserve">KCT-71A Extended Control Head Cable (up to 100 ft. max.)
</t>
    </r>
    <r>
      <rPr>
        <b/>
        <u/>
        <sz val="7"/>
        <rFont val="Arial"/>
        <family val="2"/>
      </rPr>
      <t>Note</t>
    </r>
    <r>
      <rPr>
        <sz val="7"/>
        <rFont val="Arial"/>
        <family val="2"/>
      </rPr>
      <t xml:space="preserve">: Please specify exact length at 1ft. increments when ordering.
</t>
    </r>
    <r>
      <rPr>
        <b/>
        <u/>
        <sz val="7"/>
        <rFont val="Arial"/>
        <family val="2"/>
      </rPr>
      <t>Caution</t>
    </r>
    <r>
      <rPr>
        <sz val="7"/>
        <rFont val="Arial"/>
        <family val="2"/>
      </rPr>
      <t>: Extended control head cables exhibit a loss in speaker audio power to the control heads.</t>
    </r>
  </si>
  <si>
    <t>Remote Control Cable for KCH-21RM (17 feet)</t>
  </si>
  <si>
    <t>OTHER ACCESSORIES</t>
  </si>
  <si>
    <r>
      <t xml:space="preserve">Ignition sense cable 
</t>
    </r>
    <r>
      <rPr>
        <b/>
        <u/>
        <sz val="7"/>
        <rFont val="Arial"/>
        <family val="2"/>
      </rPr>
      <t>Note:</t>
    </r>
    <r>
      <rPr>
        <sz val="7"/>
        <rFont val="Arial"/>
        <family val="2"/>
      </rPr>
      <t xml:space="preserve"> For mid power mobiles (NX-5700/5700B/5800/5800B/5900/5900B) only</t>
    </r>
    <r>
      <rPr>
        <sz val="8"/>
        <rFont val="Arial"/>
        <family val="2"/>
      </rPr>
      <t>.</t>
    </r>
  </si>
  <si>
    <r>
      <t xml:space="preserve">Ignition sense cable
</t>
    </r>
    <r>
      <rPr>
        <b/>
        <u/>
        <sz val="7"/>
        <rFont val="Arial"/>
        <family val="2"/>
      </rPr>
      <t>Note:</t>
    </r>
    <r>
      <rPr>
        <sz val="7"/>
        <rFont val="Arial"/>
        <family val="2"/>
      </rPr>
      <t xml:space="preserve"> For high power mobiles (NX-5600HB/5700HB) only.</t>
    </r>
  </si>
  <si>
    <r>
      <t xml:space="preserve">Horn Alert/P.A. Relay Option
</t>
    </r>
    <r>
      <rPr>
        <b/>
        <u/>
        <sz val="7"/>
        <rFont val="Arial"/>
        <family val="2"/>
      </rPr>
      <t>Note:</t>
    </r>
    <r>
      <rPr>
        <sz val="7"/>
        <rFont val="Arial"/>
        <family val="2"/>
      </rPr>
      <t xml:space="preserve"> For mid power mobiles (NX-5700/5700B/5800/5800B/5900/5900B) only.</t>
    </r>
  </si>
  <si>
    <t>KLF-2</t>
  </si>
  <si>
    <t>Line Filter (suppresses alternator whine, 25dB, 25A max).</t>
  </si>
  <si>
    <t>KMB-10</t>
  </si>
  <si>
    <r>
      <t xml:space="preserve">Key lock adapter
</t>
    </r>
    <r>
      <rPr>
        <b/>
        <u/>
        <sz val="7"/>
        <rFont val="Arial"/>
        <family val="2"/>
      </rPr>
      <t>Note:</t>
    </r>
    <r>
      <rPr>
        <sz val="7"/>
        <rFont val="Arial"/>
        <family val="2"/>
      </rPr>
      <t xml:space="preserve"> For mid power mobiles (NX-5700/5700B/5800/5800B/5900/5900B) only.</t>
    </r>
  </si>
  <si>
    <t>GPS Antenna</t>
  </si>
  <si>
    <t>KCT-90USB</t>
  </si>
  <si>
    <r>
      <t xml:space="preserve">USB Mobile Cable for SD Card Direct Access Support
</t>
    </r>
    <r>
      <rPr>
        <b/>
        <u/>
        <sz val="7"/>
        <rFont val="Arial"/>
        <family val="2"/>
      </rPr>
      <t>Note</t>
    </r>
    <r>
      <rPr>
        <sz val="7"/>
        <rFont val="Arial"/>
        <family val="2"/>
      </rPr>
      <t>: microSD function requires KWD-5002SD license.</t>
    </r>
  </si>
  <si>
    <t>KCT-91MRS</t>
  </si>
  <si>
    <r>
      <t xml:space="preserve">DB25 Cable for Mobile Relay Station (Conventional Only)
</t>
    </r>
    <r>
      <rPr>
        <b/>
        <u/>
        <sz val="7"/>
        <rFont val="Arial"/>
        <family val="2"/>
      </rPr>
      <t>Note</t>
    </r>
    <r>
      <rPr>
        <sz val="7"/>
        <rFont val="Arial"/>
        <family val="2"/>
      </rPr>
      <t>: 
- Mobile Relay Station requires Multi RF Deck Configuration.
- Built-in GPS and Bluetooth are not available with Mobile Relay Station.
- DMR mode is not available</t>
    </r>
  </si>
  <si>
    <r>
      <t xml:space="preserve">Control Station Mounting Case for KPS-15 Power Supply with mobile
</t>
    </r>
    <r>
      <rPr>
        <b/>
        <u/>
        <sz val="7"/>
        <rFont val="Arial"/>
        <family val="2"/>
      </rPr>
      <t>Note:</t>
    </r>
    <r>
      <rPr>
        <sz val="7"/>
        <rFont val="Arial"/>
        <family val="2"/>
      </rPr>
      <t xml:space="preserve"> For mid power mobiles (NX-5700/5700B/5800/5800B/5900/5900B) only.</t>
    </r>
  </si>
  <si>
    <t>RADIO FEATURE LICENSE OPTIONS</t>
  </si>
  <si>
    <t xml:space="preserve"> Refer to model page for available Radio Feature Licenses.</t>
  </si>
  <si>
    <t xml:space="preserve"> Radio &amp; Feature compatibility may differ per model.</t>
  </si>
  <si>
    <t>ENCRYPTION MODULES</t>
  </si>
  <si>
    <r>
      <t xml:space="preserve">AES FIPS140-2 &amp; DES Encryption Module (Multi-Key)
</t>
    </r>
    <r>
      <rPr>
        <sz val="7"/>
        <rFont val="Arial"/>
        <family val="2"/>
      </rPr>
      <t xml:space="preserve">Order a Labor Code </t>
    </r>
    <r>
      <rPr>
        <b/>
        <u/>
        <sz val="7"/>
        <rFont val="Arial"/>
        <family val="2"/>
      </rPr>
      <t>L-5007</t>
    </r>
    <r>
      <rPr>
        <sz val="7"/>
        <rFont val="Arial"/>
        <family val="2"/>
      </rPr>
      <t xml:space="preserve"> if installation is required.
KWD-AE30K requires: a Motorola KVL3000 Plus/4000 key loader device.
KWD-AE30K is an U.S. DOC/BIS Export Controlled Item (ECCN 5A002A.1).
</t>
    </r>
    <r>
      <rPr>
        <b/>
        <u/>
        <sz val="7"/>
        <rFont val="Arial"/>
        <family val="2"/>
      </rPr>
      <t>Note:</t>
    </r>
    <r>
      <rPr>
        <sz val="7"/>
        <rFont val="Arial"/>
        <family val="2"/>
      </rPr>
      <t xml:space="preserve">  Required for Link Layer Authentication
</t>
    </r>
  </si>
  <si>
    <r>
      <t>AES &amp; DES Encryption Module (Multi-Key)</t>
    </r>
    <r>
      <rPr>
        <sz val="7"/>
        <rFont val="Arial"/>
        <family val="2"/>
      </rPr>
      <t xml:space="preserve">
Order a Labor Code </t>
    </r>
    <r>
      <rPr>
        <b/>
        <u/>
        <sz val="7"/>
        <rFont val="Arial"/>
        <family val="2"/>
      </rPr>
      <t>L-5008</t>
    </r>
    <r>
      <rPr>
        <sz val="7"/>
        <rFont val="Arial"/>
        <family val="2"/>
      </rPr>
      <t xml:space="preserve"> if installation is required.
</t>
    </r>
    <r>
      <rPr>
        <b/>
        <u/>
        <sz val="7"/>
        <rFont val="Arial"/>
        <family val="2"/>
      </rPr>
      <t>Note</t>
    </r>
    <r>
      <rPr>
        <sz val="7"/>
        <rFont val="Arial"/>
        <family val="2"/>
      </rPr>
      <t xml:space="preserve">: Requires KPG-AE1/DE1 software key loader or Motorola KVL3000 Plus/4000 key loader device. KWD-AE31K is an U.S. DOC/BIS Export Controlled Item (ECCN 5A002A.1)
</t>
    </r>
    <r>
      <rPr>
        <b/>
        <u/>
        <sz val="7"/>
        <rFont val="Arial"/>
        <family val="2"/>
      </rPr>
      <t xml:space="preserve">Note: </t>
    </r>
    <r>
      <rPr>
        <sz val="7"/>
        <rFont val="Arial"/>
        <family val="2"/>
      </rPr>
      <t xml:space="preserve"> Required for Link Layer Authentication
</t>
    </r>
  </si>
  <si>
    <t>REMOTE &amp; MULTI-RF DECK CONFIGURATIONS</t>
  </si>
  <si>
    <t xml:space="preserve">  NX-5000 series mobile are capable of following configurations using any frequency/power type combinations</t>
  </si>
  <si>
    <r>
      <t xml:space="preserve">   - Dash Mount  </t>
    </r>
    <r>
      <rPr>
        <i/>
        <sz val="8"/>
        <rFont val="Arial"/>
        <family val="2"/>
      </rPr>
      <t>*Mid power models only</t>
    </r>
  </si>
  <si>
    <t xml:space="preserve">   - Single Band / Single Control Head</t>
  </si>
  <si>
    <t xml:space="preserve">   - Single Band / Dual Control Head</t>
  </si>
  <si>
    <t xml:space="preserve">   - Dual Band / Single Control Head</t>
  </si>
  <si>
    <t xml:space="preserve">   - Dual Band / Dual Control Head</t>
  </si>
  <si>
    <t xml:space="preserve">   - Triple Band / Single Control Head</t>
  </si>
  <si>
    <t xml:space="preserve">   - Triple Band / Dual Control Head</t>
  </si>
  <si>
    <t xml:space="preserve">  This order guide is intended for DIY configuring and assembly of NX-5000 multi-deck configuration.</t>
  </si>
  <si>
    <t xml:space="preserve">  For Factory Assermly orders, refer to convenient Accessory Kit &amp; Assembly Labor codes.</t>
  </si>
  <si>
    <t>CONVENIENT REMOTE &amp; MULTI-RF DECK ACCESSORY KITS</t>
  </si>
  <si>
    <t>MID POWER / Remote Kit - Single Head / Single RF Deck</t>
  </si>
  <si>
    <t>5ABM</t>
  </si>
  <si>
    <t xml:space="preserve">KMC-65M, KCH-19M, KRK-14HM, KRK-15BM, KCT-71M2, KCT-23M3, KMB-33M </t>
  </si>
  <si>
    <t>5AFM</t>
  </si>
  <si>
    <t>KMC-65M, KCH-20RM, KRK-15BM, KCT-71M2, KCT-23M3, KMB-33M, KES-5A, KCT-72M</t>
  </si>
  <si>
    <t>5AHM</t>
  </si>
  <si>
    <t>KCH-21RM, KRK-15BM, KCT-77M2, KCT-23M3, KMB-33M</t>
  </si>
  <si>
    <t>MID POWER / Remote Kit - Dual Head / Single RF Deck</t>
  </si>
  <si>
    <t>5ABBM</t>
  </si>
  <si>
    <t>KMC-65M(x2), KCH-19M(x2), KRK-14HM(x2), KRK-15BM, KCT-71M2(x2), KCT-23M3, KMB-33M</t>
  </si>
  <si>
    <t>5AFFM</t>
  </si>
  <si>
    <t>KMC-65M(x2), KCH-20RM(x2), KRK-15BM, KCT-71M2(x2), KCT-23M3, KMB-33M, KES-5A(x2), KCT-72M(x2)</t>
  </si>
  <si>
    <t>MID POWER / Remote Kit - Single Head / Dual RF Deck</t>
  </si>
  <si>
    <t>5ABMM</t>
  </si>
  <si>
    <t>KMC-65M, KCH-19M, KRK-14HM, KRK-15BM(x2), KCT-71M2, KCT-71M4, KCT-23M3(x2), KMB-33M(x2)</t>
  </si>
  <si>
    <t>5AFMM</t>
  </si>
  <si>
    <t>KMC-65M, KCH-20RM, KRK-15BM(x2), KCT-71M2, KCT-71M4, KCT-23M3(x2), KMB-33M(x2), KES-5A, KCT-72M</t>
  </si>
  <si>
    <t>5AHMM</t>
  </si>
  <si>
    <t>KCH-21RM, KRK-15BM(x2), KCT-77M2, KCT-71M4, KCT-23M3(x2), KMB-33M(x2)</t>
  </si>
  <si>
    <t>MID POWER / Remote Kit - Single Head / Dual RF Deck, External Speakers per deck</t>
  </si>
  <si>
    <t>5ABMM-MR</t>
  </si>
  <si>
    <t>KMC-65M, KCH-19M, KRK-14HM, KRK-15BM(x2), KCT-71M2, KCT-71M4, KCT-23M3(x2), KMB-33M(x2), KES-5A(x2), KAP-2(x2)</t>
  </si>
  <si>
    <t>5AFMM-MR</t>
  </si>
  <si>
    <t>KMC-65M, KCH-20RM, KRK-15BM(x2), KCT-71M2, KCT-71M4, KCT-23M3(x2), KMB-33M(x2), KES-5A(x2), KAP-2(x2)</t>
  </si>
  <si>
    <t>5AHMM-MR</t>
  </si>
  <si>
    <t>KCH-21RM, KRK-15BM(x2), KCT-77M2, KCT-71M4, KCT-23M3(x2), KMB-33M(x2), KES-5A(x2), KAP-2(x2)</t>
  </si>
  <si>
    <t>MID POWER / Remote Kit - Dual Head / Dual RF Deck</t>
  </si>
  <si>
    <t>5ABBMM</t>
  </si>
  <si>
    <t>KMC-65M(x2), KCH-19M(x2), KRK-14HM(x2), KRK-15BM(x2), KCT-71M2(x2), KCT-71M4, KCT-23M3(x2), KMB-33M(x2)</t>
  </si>
  <si>
    <t>5AFFMM</t>
  </si>
  <si>
    <t>KMC-65M(x2), KCH-20RM(x2), KRK-15BM(x2), KCT-71M2(x2), KCT-71M4, KCT-23M3(x2), KMB-33M(x2), KES-5A(x2), KCT-72M(x2)</t>
  </si>
  <si>
    <t>MID POWER / Remote Kit - Dual Head / Dual RF Deck, External Speakers per deck</t>
  </si>
  <si>
    <t>5ABBMM-MR</t>
  </si>
  <si>
    <t>KMC-65M(x2), KCH-19M(x2), KRK-14HM(x2), KRK-15BM(x2), KCT-71M2(x2), KCT-71M4, KCT-23M3(x2), KMB-33M(x2), KES-5A(x2), KAP-2(x2)</t>
  </si>
  <si>
    <t>5AFFMM-MR</t>
  </si>
  <si>
    <t>KMC-65M(x2), KCH-20RM(x2), KRK-15BM(x2), KCT-71M2(x2), KCT-71M4, KCT-23M3(x2), KMB-33M(x2), KES-5A(x2), KAP-2(x2)</t>
  </si>
  <si>
    <t>HIGH POWER / Single Head Remote Mount Kit</t>
  </si>
  <si>
    <t>6ABMIG</t>
  </si>
  <si>
    <t>KMC-65M, KCH-19M, KRK-14HM, KCT-71M2, KCT-23M4, KCT-18, KMB-36</t>
  </si>
  <si>
    <t>6AFMIG</t>
  </si>
  <si>
    <t>KMC-65M, KCH-20RM, KCT-71M2, KCT-23M4, KCT-72M, KES-5A, KCT-18, KMB-36</t>
  </si>
  <si>
    <t>6AHMIG</t>
  </si>
  <si>
    <t>KCH-21RM, KCT-77M2, KCT-23M4, KCT-18, KMB-36</t>
  </si>
  <si>
    <t>HIGH POWER / Single Remote Mount / Dual High Power RF Deck</t>
  </si>
  <si>
    <t>6AFMMIG</t>
  </si>
  <si>
    <t>KMC-65M, KCH-20RM, KCT-71M2, KCT-23M4(x2), KCT-72M, KES-5A, KCT-18(x2), KMB-36 (x2), KCT-71M4</t>
  </si>
  <si>
    <t>HIGH POWER / Single Deck Dual Head Remote Mount</t>
  </si>
  <si>
    <t>6ABBMIG</t>
  </si>
  <si>
    <t>KMC-65M(x2), KCH-19M(x2), KRK-14HM(x2), KCT-71M2(x2), KCT-23M4, KCT-18, KMB-36</t>
  </si>
  <si>
    <t>6AFFMIG</t>
  </si>
  <si>
    <t>KMC-65M(x2), KCH-20RM(x2), KCT-71M2(x2), KCT-23M4, KCT-72M(x2), KES-5A(x2), KCT-18, KMB-36</t>
  </si>
  <si>
    <t>REMOTE &amp; MULTI-RF DECK ASSEMBLY LABORS</t>
  </si>
  <si>
    <t xml:space="preserve"> Basic assembly and setup service for Remote &amp; Multi-RF Deck configurations.</t>
  </si>
  <si>
    <r>
      <t xml:space="preserve"> </t>
    </r>
    <r>
      <rPr>
        <b/>
        <sz val="8"/>
        <rFont val="Arial"/>
        <family val="2"/>
      </rPr>
      <t>Note1:</t>
    </r>
    <r>
      <rPr>
        <sz val="8"/>
        <rFont val="Arial"/>
        <family val="2"/>
      </rPr>
      <t xml:space="preserve">   MUST submit the Remote Mount Configuration Request Form for multi-band system</t>
    </r>
  </si>
  <si>
    <r>
      <t xml:space="preserve"> </t>
    </r>
    <r>
      <rPr>
        <b/>
        <sz val="8"/>
        <rFont val="Arial"/>
        <family val="2"/>
      </rPr>
      <t>Note2:</t>
    </r>
    <r>
      <rPr>
        <sz val="8"/>
        <rFont val="Arial"/>
        <family val="2"/>
      </rPr>
      <t xml:space="preserve">   When mixing two accessory kits to configure one multi-band system, you MUST add ONE KCT-71M4 cable to your order.</t>
    </r>
  </si>
  <si>
    <t xml:space="preserve">                Ordering Example: Creating Tri-Deck (2 mid power + 1 high power deck)</t>
  </si>
  <si>
    <r>
      <t xml:space="preserve">                                  </t>
    </r>
    <r>
      <rPr>
        <b/>
        <sz val="8"/>
        <rFont val="Arial"/>
        <family val="2"/>
      </rPr>
      <t>2 x NX-5x00BK</t>
    </r>
    <r>
      <rPr>
        <sz val="8"/>
        <rFont val="Arial"/>
        <family val="2"/>
      </rPr>
      <t xml:space="preserve">  ….. Any of mid power deck, any band</t>
    </r>
  </si>
  <si>
    <r>
      <t xml:space="preserve">                                  </t>
    </r>
    <r>
      <rPr>
        <b/>
        <sz val="8"/>
        <rFont val="Arial"/>
        <family val="2"/>
      </rPr>
      <t>1 x NX-5x00HBF</t>
    </r>
    <r>
      <rPr>
        <sz val="8"/>
        <rFont val="Arial"/>
        <family val="2"/>
      </rPr>
      <t xml:space="preserve">  ….. Any of high power deck, any band</t>
    </r>
  </si>
  <si>
    <r>
      <t xml:space="preserve">                                  </t>
    </r>
    <r>
      <rPr>
        <b/>
        <sz val="8"/>
        <rFont val="Arial"/>
        <family val="2"/>
      </rPr>
      <t>1 x 5AFMM</t>
    </r>
    <r>
      <rPr>
        <sz val="8"/>
        <rFont val="Arial"/>
        <family val="2"/>
      </rPr>
      <t xml:space="preserve">  ….. Accessory kit for two mid power decks</t>
    </r>
  </si>
  <si>
    <r>
      <t xml:space="preserve">                                  </t>
    </r>
    <r>
      <rPr>
        <b/>
        <sz val="8"/>
        <rFont val="Arial"/>
        <family val="2"/>
      </rPr>
      <t>1 x KCT-71M4</t>
    </r>
    <r>
      <rPr>
        <sz val="8"/>
        <rFont val="Arial"/>
        <family val="2"/>
      </rPr>
      <t xml:space="preserve"> ….. Connector cable to bridge two accessory packages</t>
    </r>
  </si>
  <si>
    <r>
      <t xml:space="preserve">                                  </t>
    </r>
    <r>
      <rPr>
        <b/>
        <sz val="8"/>
        <rFont val="Arial"/>
        <family val="2"/>
      </rPr>
      <t>1 x 6AFMIG</t>
    </r>
    <r>
      <rPr>
        <sz val="8"/>
        <rFont val="Arial"/>
        <family val="2"/>
      </rPr>
      <t xml:space="preserve"> ….. Accessory kit for high power deck</t>
    </r>
  </si>
  <si>
    <r>
      <t xml:space="preserve">                                  </t>
    </r>
    <r>
      <rPr>
        <b/>
        <sz val="8"/>
        <rFont val="Arial"/>
        <family val="2"/>
      </rPr>
      <t>1 x L-5037</t>
    </r>
    <r>
      <rPr>
        <sz val="8"/>
        <rFont val="Arial"/>
        <family val="2"/>
      </rPr>
      <t xml:space="preserve"> ….. Labor code for Triple Deck Radio assembly</t>
    </r>
  </si>
  <si>
    <r>
      <rPr>
        <sz val="8"/>
        <rFont val="Arial"/>
        <family val="2"/>
      </rPr>
      <t xml:space="preserve">                As a result, radio is configured as... </t>
    </r>
    <r>
      <rPr>
        <b/>
        <u/>
        <sz val="8"/>
        <rFont val="Arial"/>
        <family val="2"/>
      </rPr>
      <t>two control heads</t>
    </r>
    <r>
      <rPr>
        <b/>
        <sz val="8"/>
        <rFont val="Arial"/>
        <family val="2"/>
      </rPr>
      <t xml:space="preserve">, </t>
    </r>
    <r>
      <rPr>
        <b/>
        <u/>
        <sz val="8"/>
        <rFont val="Arial"/>
        <family val="2"/>
      </rPr>
      <t>triple deck connected</t>
    </r>
    <r>
      <rPr>
        <sz val="8"/>
        <rFont val="Arial"/>
        <family val="2"/>
      </rPr>
      <t xml:space="preserve">, with </t>
    </r>
    <r>
      <rPr>
        <b/>
        <u/>
        <sz val="8"/>
        <rFont val="Arial"/>
        <family val="2"/>
      </rPr>
      <t>2 mid power and 1 high power deck</t>
    </r>
    <r>
      <rPr>
        <b/>
        <sz val="8"/>
        <rFont val="Arial"/>
        <family val="2"/>
      </rPr>
      <t>.</t>
    </r>
  </si>
  <si>
    <r>
      <rPr>
        <b/>
        <sz val="8"/>
        <rFont val="Arial"/>
        <family val="2"/>
      </rPr>
      <t xml:space="preserve"> Note3:</t>
    </r>
    <r>
      <rPr>
        <sz val="8"/>
        <rFont val="Arial"/>
        <family val="2"/>
      </rPr>
      <t xml:space="preserve">   MUST purchase NX-5x00(H)B RF Decks and corresponding Remote Kit(s) with all listed labors.</t>
    </r>
  </si>
  <si>
    <t>L-5029</t>
  </si>
  <si>
    <t>Factory Assembly &amp; Factory Packing for Single Head Remote Kit and Radio</t>
  </si>
  <si>
    <t>L-5030</t>
  </si>
  <si>
    <t>Factory Assembly &amp; Factory Packing for Dual Head Remote Kit and Radio</t>
  </si>
  <si>
    <t>L-5031</t>
  </si>
  <si>
    <t>Factory Assembly &amp; Factory Packing for Single Head Remote Kit and Dual Deck Radio</t>
  </si>
  <si>
    <t>L-5032</t>
  </si>
  <si>
    <t>Factory Assembly &amp; Factory Packing for Single Head / Dual Deck / Ext. Speakers</t>
  </si>
  <si>
    <t>L-5033</t>
  </si>
  <si>
    <t>Factory Assembly &amp; Factory Packing for Dual Head and Dual Deck Radio</t>
  </si>
  <si>
    <t>L-5034</t>
  </si>
  <si>
    <t>Factory Assembly &amp; Factory Packing for Dual Head / Dual Deck / Ext. Speakers</t>
  </si>
  <si>
    <t>L-5035</t>
  </si>
  <si>
    <t>Factory Assembly &amp; Factory Packing for Single Head Remote and Triple Deck Radio</t>
  </si>
  <si>
    <t>L-5037</t>
  </si>
  <si>
    <t xml:space="preserve">Factory Assembly &amp; Factory Packing for Dual Head and Triple Deck Radio
</t>
  </si>
  <si>
    <t>INSTALLATION / TUNING SERVICES</t>
  </si>
  <si>
    <t>L-5006</t>
  </si>
  <si>
    <t>NX-5000 Mobile Programming (with basic TX/RX check)</t>
  </si>
  <si>
    <t>L-5007</t>
  </si>
  <si>
    <r>
      <t xml:space="preserve">Install KWD-AE30K in NX-5000 series Mobile 
</t>
    </r>
    <r>
      <rPr>
        <sz val="7"/>
        <rFont val="Arial"/>
        <family val="2"/>
      </rPr>
      <t>(Must purchase module separately)</t>
    </r>
  </si>
  <si>
    <t>L-5008</t>
  </si>
  <si>
    <r>
      <t xml:space="preserve">Install KWD-AE31K in NX-5000 series Mobile 
</t>
    </r>
    <r>
      <rPr>
        <sz val="7"/>
        <rFont val="Arial"/>
        <family val="2"/>
      </rPr>
      <t>(Must purchase module separately)</t>
    </r>
  </si>
  <si>
    <t>L-5015</t>
  </si>
  <si>
    <r>
      <t>Install KAP-2 (Default) HR1/</t>
    </r>
    <r>
      <rPr>
        <b/>
        <u/>
        <sz val="8"/>
        <rFont val="Arial"/>
        <family val="2"/>
      </rPr>
      <t>INTERNAL</t>
    </r>
    <r>
      <rPr>
        <sz val="8"/>
        <rFont val="Arial"/>
        <family val="2"/>
      </rPr>
      <t xml:space="preserve"> Sp./PA.
</t>
    </r>
    <r>
      <rPr>
        <b/>
        <u/>
        <sz val="7"/>
        <rFont val="Arial"/>
        <family val="2"/>
      </rPr>
      <t>Note:</t>
    </r>
    <r>
      <rPr>
        <sz val="7"/>
        <rFont val="Arial"/>
        <family val="2"/>
      </rPr>
      <t xml:space="preserve"> This labor code is only for individual orders for mobile configuration. The labor code (L-5032, 5034, and 5036) for Multi RF Deck Configuration Package includes installation of KAP-2. </t>
    </r>
  </si>
  <si>
    <t>L-5019</t>
  </si>
  <si>
    <r>
      <t>Install KAP-2 (Default) HR1/</t>
    </r>
    <r>
      <rPr>
        <b/>
        <u/>
        <sz val="8"/>
        <rFont val="Arial"/>
        <family val="2"/>
      </rPr>
      <t>EXTERNAL</t>
    </r>
    <r>
      <rPr>
        <sz val="8"/>
        <rFont val="Arial"/>
        <family val="2"/>
      </rPr>
      <t xml:space="preserve"> Sp./PA.
</t>
    </r>
    <r>
      <rPr>
        <b/>
        <u/>
        <sz val="7"/>
        <rFont val="Arial"/>
        <family val="2"/>
      </rPr>
      <t>Note:</t>
    </r>
    <r>
      <rPr>
        <sz val="7"/>
        <rFont val="Arial"/>
        <family val="2"/>
      </rPr>
      <t xml:space="preserve"> This labor code is only for individual orders for mobile configuration. The labor code (L-5032, 5034, and 5036) for Multi RF Deck Configuration Package includes installation of KAP-2. </t>
    </r>
  </si>
  <si>
    <r>
      <t xml:space="preserve">License Key for KPG-D1NK
Programming Software for NX-5000 Portable/Mobile (Windows® Vista/7/8/8.1)  
</t>
    </r>
    <r>
      <rPr>
        <b/>
        <sz val="7"/>
        <color theme="1"/>
        <rFont val="Arial"/>
        <family val="2"/>
      </rPr>
      <t xml:space="preserve">Note: </t>
    </r>
    <r>
      <rPr>
        <sz val="7"/>
        <color theme="1"/>
        <rFont val="Arial"/>
        <family val="2"/>
      </rPr>
      <t>Requires KPT-300LMC for authentication</t>
    </r>
    <r>
      <rPr>
        <sz val="7"/>
        <rFont val="Arial"/>
        <family val="2"/>
      </rPr>
      <t xml:space="preserve">
</t>
    </r>
    <r>
      <rPr>
        <b/>
        <sz val="7"/>
        <rFont val="Arial"/>
        <family val="2"/>
      </rPr>
      <t xml:space="preserve">Note: </t>
    </r>
    <r>
      <rPr>
        <sz val="7"/>
        <rFont val="Arial"/>
        <family val="2"/>
      </rPr>
      <t>Requires P25 Trunk system programming privileges for P25 Trunk programming. Must purchase L-5005 or KWD-ASK Hardware Access Keys</t>
    </r>
  </si>
  <si>
    <t>KPG-CLN-RJ45</t>
  </si>
  <si>
    <t>Mobile-to-Mobile Cloning Cable (RJ45:RJ45), 3m</t>
  </si>
  <si>
    <r>
      <t>FleetSync</t>
    </r>
    <r>
      <rPr>
        <b/>
        <i/>
        <vertAlign val="superscript"/>
        <sz val="10"/>
        <color theme="0"/>
        <rFont val="Arial"/>
        <family val="2"/>
      </rPr>
      <t>®</t>
    </r>
    <r>
      <rPr>
        <b/>
        <i/>
        <sz val="10"/>
        <color theme="0"/>
        <rFont val="Arial"/>
        <family val="2"/>
      </rPr>
      <t xml:space="preserve"> &amp; NEXEDGE</t>
    </r>
    <r>
      <rPr>
        <b/>
        <i/>
        <vertAlign val="superscript"/>
        <sz val="10"/>
        <color theme="0"/>
        <rFont val="Arial"/>
        <family val="2"/>
      </rPr>
      <t>®</t>
    </r>
    <r>
      <rPr>
        <b/>
        <i/>
        <sz val="10"/>
        <color theme="0"/>
        <rFont val="Arial"/>
        <family val="2"/>
      </rPr>
      <t xml:space="preserve"> AVL &amp; MESSAGING</t>
    </r>
  </si>
  <si>
    <t>KAS-10</t>
  </si>
  <si>
    <r>
      <t xml:space="preserve">FleetSync &amp; NEXEDGE AVL &amp; Messaging Software
with NEXEDGE Trunking VoIP Dispatch 
</t>
    </r>
    <r>
      <rPr>
        <b/>
        <u/>
        <sz val="7"/>
        <rFont val="Arial"/>
        <family val="2"/>
      </rPr>
      <t>Note:</t>
    </r>
    <r>
      <rPr>
        <sz val="7"/>
        <rFont val="Arial"/>
        <family val="2"/>
      </rPr>
      <t xml:space="preserve"> 
- Users can chose to operate Messaging, AVL or VoIP or all three if desired. Compatible with 
Windows</t>
    </r>
    <r>
      <rPr>
        <vertAlign val="superscript"/>
        <sz val="6"/>
        <rFont val="Arial"/>
        <family val="2"/>
      </rPr>
      <t>®</t>
    </r>
    <r>
      <rPr>
        <sz val="7"/>
        <rFont val="Arial"/>
        <family val="2"/>
      </rPr>
      <t xml:space="preserve"> XP, VISTA &amp; 7 and Microsoft</t>
    </r>
    <r>
      <rPr>
        <vertAlign val="superscript"/>
        <sz val="7"/>
        <rFont val="Arial"/>
        <family val="2"/>
      </rPr>
      <t>®</t>
    </r>
    <r>
      <rPr>
        <sz val="7"/>
        <rFont val="Arial"/>
        <family val="2"/>
      </rPr>
      <t>MapPoint</t>
    </r>
    <r>
      <rPr>
        <vertAlign val="superscript"/>
        <sz val="7"/>
        <rFont val="Arial"/>
        <family val="2"/>
      </rPr>
      <t>®</t>
    </r>
    <r>
      <rPr>
        <sz val="7"/>
        <rFont val="Arial"/>
        <family val="2"/>
      </rPr>
      <t>2006/2009/2010 (certain format bitmap images can be imported). Refer to KAS-10 product spec sheets and manuals for details.
- NEXEDGE Gen2, Type-D Trunking and DMR System not supported.</t>
    </r>
  </si>
  <si>
    <t>NX-5700SK</t>
  </si>
  <si>
    <t>VHF (136-174MHz), 50 Watts, NXDN Conventional &amp; DMR Tier 2 Conventional</t>
  </si>
  <si>
    <t>NX-5800SK</t>
  </si>
  <si>
    <t>UHF (450-520MHz), 45 Watts, NXDN Conventional &amp; DMR Tier 2 Conventional</t>
  </si>
  <si>
    <t>NX-5800SK2</t>
  </si>
  <si>
    <t>UHF (380-470MHz), 45 Watts, NXDN Conventional &amp; DMR Tier 2 Conventional</t>
  </si>
  <si>
    <t>NX-5700SK-TR</t>
  </si>
  <si>
    <t>NX-5700SK with NXDN Type-C Trunking Gen1 &amp; Gen2 Features enabled</t>
  </si>
  <si>
    <t>NX-5800SK-TR</t>
  </si>
  <si>
    <t>NX-5800SK with NXDN Type-C Trunking Gen1 &amp; Gen2 Features enabled</t>
  </si>
  <si>
    <t>NX-5800SK2-TR</t>
  </si>
  <si>
    <t>NX-5800SK2 with NXDN Type-C Trunking Gen1 &amp; Gen2 Features enabled</t>
  </si>
  <si>
    <t>DC Cable, 35-50W, 10 feet</t>
  </si>
  <si>
    <t>MOUNTING BRACKET</t>
  </si>
  <si>
    <t xml:space="preserve">Mounting Bracket </t>
  </si>
  <si>
    <t xml:space="preserve">Ignition sense cable </t>
  </si>
  <si>
    <t>Horn Alert/P.A. Relay Option</t>
  </si>
  <si>
    <t>Key lock adapter</t>
  </si>
  <si>
    <t>Control Station Mounting Case for KPS-15 Power Supply with mobile</t>
  </si>
  <si>
    <t>NX-5000S Mobile Programming (with basic TX/RX check)</t>
  </si>
  <si>
    <r>
      <t xml:space="preserve">Install KWD-AE30K in NX-5000S series Mobile 
</t>
    </r>
    <r>
      <rPr>
        <sz val="7"/>
        <rFont val="Arial"/>
        <family val="2"/>
      </rPr>
      <t>(Must purchase module separately)</t>
    </r>
  </si>
  <si>
    <r>
      <t xml:space="preserve">Install KWD-AE31K in NX-5000S series Mobile 
</t>
    </r>
    <r>
      <rPr>
        <sz val="7"/>
        <rFont val="Arial"/>
        <family val="2"/>
      </rPr>
      <t>(Must purchase module separately)</t>
    </r>
  </si>
  <si>
    <r>
      <t>Install KAP-2 (Default) HR1/</t>
    </r>
    <r>
      <rPr>
        <b/>
        <u/>
        <sz val="8"/>
        <rFont val="Arial"/>
        <family val="2"/>
      </rPr>
      <t>INTERNAL</t>
    </r>
    <r>
      <rPr>
        <sz val="8"/>
        <rFont val="Arial"/>
        <family val="2"/>
      </rPr>
      <t xml:space="preserve"> Sp./PA.</t>
    </r>
  </si>
  <si>
    <r>
      <t>Install KAP-2 (Default) HR1/</t>
    </r>
    <r>
      <rPr>
        <b/>
        <u/>
        <sz val="8"/>
        <rFont val="Arial"/>
        <family val="2"/>
      </rPr>
      <t>EXTERNAL</t>
    </r>
    <r>
      <rPr>
        <sz val="8"/>
        <rFont val="Arial"/>
        <family val="2"/>
      </rPr>
      <t xml:space="preserve"> Sp./PA.</t>
    </r>
  </si>
  <si>
    <r>
      <t xml:space="preserve">License Key for KPG-D1NK
Programming Software for NX-5000S Portable/Mobile (Windows® Vista/7/8/8.1)  
</t>
    </r>
    <r>
      <rPr>
        <b/>
        <sz val="7"/>
        <color theme="1"/>
        <rFont val="Arial"/>
        <family val="2"/>
      </rPr>
      <t xml:space="preserve">Note: </t>
    </r>
    <r>
      <rPr>
        <sz val="7"/>
        <color theme="1"/>
        <rFont val="Arial"/>
        <family val="2"/>
      </rPr>
      <t>Requires KPT-300LMC for authentication</t>
    </r>
  </si>
  <si>
    <t>NX-3720HGK</t>
  </si>
  <si>
    <t>VHF (136-174MHz), 50 Watts, 512 CH, 128 Zones</t>
  </si>
  <si>
    <t>NX-3820HGK</t>
  </si>
  <si>
    <t>UHF (450 - 520MHz), 45 Watts, 512 CH, 128 Zones</t>
  </si>
  <si>
    <t>NX-3820HGK2</t>
  </si>
  <si>
    <t>UHF (400 - 470MHz), 45 Watts, 512 CH, 128 Zones</t>
  </si>
  <si>
    <t>NX-3720HGK-TR</t>
  </si>
  <si>
    <t>VHF (136-174MHz), 50 Watts, 512 CH, 128 Zones with NXDN Trunking and S-Trunking</t>
  </si>
  <si>
    <t>NX-3820HGK-TR</t>
  </si>
  <si>
    <t>UHF (450 - 520MHz), 45 Watts, 512 CH, 128 Zones with NXDN Trunking and S-Trunking</t>
  </si>
  <si>
    <t>NX-3820HGK2-TR</t>
  </si>
  <si>
    <t>UHF (400 - 470MHz), 45 Watts, 512 CH, 128 Zones with NXDN Trunking and S-Trunking</t>
  </si>
  <si>
    <r>
      <t xml:space="preserve">License Key for Remote Control by Subscriber Units
</t>
    </r>
    <r>
      <rPr>
        <b/>
        <u/>
        <sz val="7"/>
        <rFont val="Arial"/>
        <family val="2"/>
      </rPr>
      <t xml:space="preserve">Note: </t>
    </r>
    <r>
      <rPr>
        <sz val="7"/>
        <rFont val="Arial"/>
        <family val="2"/>
      </rPr>
      <t xml:space="preserve">
- This license may be used by Administrator due to Stun/Revive/Kill.
- The license is required for only Transmitting of Remote Control.
- PC command for Remote Control does </t>
    </r>
    <r>
      <rPr>
        <b/>
        <u/>
        <sz val="7"/>
        <rFont val="Arial"/>
        <family val="2"/>
      </rPr>
      <t>NOT</t>
    </r>
    <r>
      <rPr>
        <sz val="7"/>
        <rFont val="Arial"/>
        <family val="2"/>
      </rPr>
      <t xml:space="preserve"> require the license. </t>
    </r>
  </si>
  <si>
    <t>CONTROL HEAD REMOTE KIT</t>
  </si>
  <si>
    <t>KRK-18HM</t>
  </si>
  <si>
    <t>Interface Kit for a Control Head</t>
  </si>
  <si>
    <t>KRK-19BM</t>
  </si>
  <si>
    <t>Interface Kit for an RF Deck</t>
  </si>
  <si>
    <r>
      <rPr>
        <b/>
        <u/>
        <sz val="8"/>
        <rFont val="Arial"/>
        <family val="2"/>
      </rPr>
      <t>Note:</t>
    </r>
    <r>
      <rPr>
        <sz val="8"/>
        <rFont val="Arial"/>
        <family val="2"/>
      </rPr>
      <t xml:space="preserve"> Remote Contorl Cable must be purchased seperately.</t>
    </r>
  </si>
  <si>
    <t>REMOTE CONTROL CABLES</t>
  </si>
  <si>
    <t>MOBILE INSTALLATION ACCESSORIES</t>
  </si>
  <si>
    <t>KCT-60M</t>
  </si>
  <si>
    <t>DB15-to-15pin Molex Adapter Cable</t>
  </si>
  <si>
    <t>Ignition sense cable (requires KCT-60M Acc. Cable Option)</t>
  </si>
  <si>
    <t>External Accessory Connection Cable for KRK-18HM</t>
  </si>
  <si>
    <t>CONTROL STATION INSTALLATION ACCESSORIES</t>
  </si>
  <si>
    <t>Control Station Mounting Case for KPS-15 Power Supply and Mobiles (excludes TK-5x10/6110 series).
(mobile mounting hardware included)</t>
  </si>
  <si>
    <r>
      <t xml:space="preserve">Control Station Desktop Microphone (8-pin mod. plug)
</t>
    </r>
    <r>
      <rPr>
        <b/>
        <u/>
        <sz val="7"/>
        <rFont val="Arial"/>
        <family val="2"/>
      </rPr>
      <t>Note: NOT compatible with TDMA operations</t>
    </r>
  </si>
  <si>
    <r>
      <t xml:space="preserve">Control Station Desktop Microphone (8-pin mod. plug) 
</t>
    </r>
    <r>
      <rPr>
        <b/>
        <sz val="8"/>
        <rFont val="Arial"/>
        <family val="2"/>
      </rPr>
      <t>Note: Compatible with FDMA (analog / NXDN) and TDMA (DMR) Operation.</t>
    </r>
  </si>
  <si>
    <r>
      <t xml:space="preserve">External speaker, 40W max input 
</t>
    </r>
    <r>
      <rPr>
        <b/>
        <u/>
        <sz val="7"/>
        <rFont val="Arial"/>
        <family val="2"/>
      </rPr>
      <t>Note:</t>
    </r>
    <r>
      <rPr>
        <sz val="7"/>
        <rFont val="Arial"/>
        <family val="2"/>
      </rPr>
      <t xml:space="preserve"> requires KCT-60M installed.</t>
    </r>
  </si>
  <si>
    <t>L-5053</t>
  </si>
  <si>
    <t>NX-3720HG/3820HG/3920G/3921G Programming (with basic TX/RX check)</t>
  </si>
  <si>
    <t>INSTALLATION / TUNING CHARGES, CON'T</t>
  </si>
  <si>
    <t>Installation for NX-3000 Portable/Moble AES</t>
  </si>
  <si>
    <t>NX-3920GK</t>
  </si>
  <si>
    <t>800MHz, 15 Watts, 512 CH, 128 Zones, NXDN Conv &amp; Trunking</t>
  </si>
  <si>
    <t>NX-3921GK</t>
  </si>
  <si>
    <t>900MHz, 15 Watts, 512 CH, 128 Zones, NXDN Conv &amp; Trunking</t>
  </si>
  <si>
    <t>Radio Features, CON'T</t>
  </si>
  <si>
    <t>ATLAS PRICE GUIDE NOVEMBER 2021</t>
  </si>
  <si>
    <t>PART NUMBER</t>
  </si>
  <si>
    <t>PART DESCRIPTION</t>
  </si>
  <si>
    <t>LIST PRICE</t>
  </si>
  <si>
    <t>CONTRACT PRICE</t>
  </si>
  <si>
    <t>MANAGEMENT</t>
  </si>
  <si>
    <t>335-6100-001</t>
  </si>
  <si>
    <t>ATLAS 6100 BASIC NETWORK MANAGEMENT SYSTEM</t>
  </si>
  <si>
    <t>335-6200-001</t>
  </si>
  <si>
    <t>ATLAS 6200 ADVANCED NETWORK MANAGEMENT SYSTEM</t>
  </si>
  <si>
    <t>335-6300-001</t>
  </si>
  <si>
    <t>ATLAS 6300 MANAGEMENT SYSTEM CLIENT</t>
  </si>
  <si>
    <t>335-6400-002</t>
  </si>
  <si>
    <t>ATLAS 6400 DATA GATEWAY</t>
  </si>
  <si>
    <t>335-6500-002</t>
  </si>
  <si>
    <t>ATLAS 6500 KEY MANAGEMENT FACILITY</t>
  </si>
  <si>
    <t>335-6600-001</t>
  </si>
  <si>
    <t>ATLAS 6600 ISSI GATEWAY</t>
  </si>
  <si>
    <t>335-6700-001</t>
  </si>
  <si>
    <t>ATLAS 6700 TELEPHONE INTERCONNECT GATEWAY</t>
  </si>
  <si>
    <t>CONTROLLERS</t>
  </si>
  <si>
    <t>335-8100-002</t>
  </si>
  <si>
    <t>ATLAS 8100 CONV SITE NETWORK I/F (CSNI) BASIC</t>
  </si>
  <si>
    <t>335-8100-101</t>
  </si>
  <si>
    <t>ATLAS 8100 CONV SITE NETWORK I/F (CSNI) ADVANCED</t>
  </si>
  <si>
    <t>335-8200-001</t>
  </si>
  <si>
    <t>ATLAS 8200 TRUNKING SITE NETWORK INTERFACE (TSNI)</t>
  </si>
  <si>
    <t>335-8200-101</t>
  </si>
  <si>
    <t>ATLAS 8200 TRUNKING SITE NETWORK I/F (TSNI) ADVANCED</t>
  </si>
  <si>
    <t>DISPATCH CONSOLE</t>
  </si>
  <si>
    <t>335-7000-002</t>
  </si>
  <si>
    <t>ATLAS 7000 STARGATE CONSOLE</t>
  </si>
  <si>
    <t>335-7102-001</t>
  </si>
  <si>
    <t>VIDEO CARD AND VIDEO CABLE KIT</t>
  </si>
  <si>
    <t>597-3950-105-01</t>
  </si>
  <si>
    <t>ABOB - HIB INTERFACE CABLE</t>
  </si>
  <si>
    <t>585-1156-402</t>
  </si>
  <si>
    <t>HEADSET MODULE OPERATOR CONNECTION INTERFACE</t>
  </si>
  <si>
    <t>585-1156-400</t>
  </si>
  <si>
    <t>HEADSET MODULE SUPERVISOR CONNECTION INTERFACE</t>
  </si>
  <si>
    <t>589-0012-025</t>
  </si>
  <si>
    <t>HEADSET MICROPHONE PTT AND AMPLIFIER CONTROLLER</t>
  </si>
  <si>
    <t>589-0012-035</t>
  </si>
  <si>
    <t>WIRELESS PTT ADAPTER</t>
  </si>
  <si>
    <t>589-0012-027</t>
  </si>
  <si>
    <t>HEADSET MICROPHONE ASSEMBLY, VOICE TUBE</t>
  </si>
  <si>
    <t>589-0012-028</t>
  </si>
  <si>
    <t>HEADSET MICROPHONE ASSEMBLY, NOISE CANCELLATION</t>
  </si>
  <si>
    <t>589-0015-065</t>
  </si>
  <si>
    <t>BOSE SPEAKER (ONE PAIR)</t>
  </si>
  <si>
    <t>585-3950-008</t>
  </si>
  <si>
    <t>8 INPUT/8 OUTPUT RELAY CONTROL</t>
  </si>
  <si>
    <t>GATEWAYS</t>
  </si>
  <si>
    <t>335-8410-001</t>
  </si>
  <si>
    <t>ATLAS 8410 ANALOG/LOGGING GATEWAY</t>
  </si>
  <si>
    <t>335-8300-001</t>
  </si>
  <si>
    <t>ATLAS 8300 MOBILE RADIO GATEWAY</t>
  </si>
  <si>
    <t>335-8300-101</t>
  </si>
  <si>
    <t>ATLAS 8300 MOBILE RADIO GATEWAY WITH P25 OPTION</t>
  </si>
  <si>
    <t>335-8410-101</t>
  </si>
  <si>
    <t>ATLAS 8410 ANALOG/LOGGING GATEWAY ADVANCED</t>
  </si>
  <si>
    <t>ATLAS 8300 MOBILE RADIO GATEWAY ADVANCED</t>
  </si>
  <si>
    <t>EVENTIDE LOGGER</t>
  </si>
  <si>
    <t>335-7500-001</t>
  </si>
  <si>
    <t>EFJ NEXLOG 740 BASE BUNDLE</t>
  </si>
  <si>
    <t>335-7511-002</t>
  </si>
  <si>
    <t>P25 BASE OPTION WITH 8 P25 TALKGROUP</t>
  </si>
  <si>
    <t>333-7512-001</t>
  </si>
  <si>
    <t>ADDITIONAL 8 CHANNELS OF P25</t>
  </si>
  <si>
    <t>BASE STATION</t>
  </si>
  <si>
    <t>ATLAS 4500 VHF</t>
  </si>
  <si>
    <t>3354511111</t>
  </si>
  <si>
    <t>ATLAS 4500 AC VHF PHASE 1 CONVENTIONAL MULTICAST</t>
  </si>
  <si>
    <t>3354511112</t>
  </si>
  <si>
    <t>ATLAS 4500 AC VHF PHASE 1 CONVENTIONAL SIMULCAST</t>
  </si>
  <si>
    <t>3354511121</t>
  </si>
  <si>
    <t>ATLAS 4500 AC VHF PHASE 1 TRUNK MULTICAST</t>
  </si>
  <si>
    <t>3354511122</t>
  </si>
  <si>
    <t>ATLAS 4500 AC VHF PHASE 1 TRUNK SIMULCAST</t>
  </si>
  <si>
    <t>3354511221</t>
  </si>
  <si>
    <t>ATLAS 4500 AC VHF PHASE 2 TRUNK MULTICAST</t>
  </si>
  <si>
    <t>3354511222</t>
  </si>
  <si>
    <t>ATLAS 4500 AC VHF PHASE 2 TRUNK SIMULCAST</t>
  </si>
  <si>
    <t>3354521111</t>
  </si>
  <si>
    <t>ATLAS 4500 DC VHF PHASE 1 CONVENTIONAL MULTICAST</t>
  </si>
  <si>
    <t>3354521112</t>
  </si>
  <si>
    <t>ATLAS 4500 DC VHF PHASE 1 CONVENTIONAL SIMULCAST</t>
  </si>
  <si>
    <t>3354521121</t>
  </si>
  <si>
    <t>ATLAS 4500 DC VHF PHASE 1 TRUNK MULTICAST</t>
  </si>
  <si>
    <t>3354521122</t>
  </si>
  <si>
    <t>ATLAS 4500 DC VHF PHASE 1 TRUNK SIMULCAST</t>
  </si>
  <si>
    <t>3354521221</t>
  </si>
  <si>
    <t>ATLAS 4500 DC VHF PHASE 2 TRUNK MULTICAST</t>
  </si>
  <si>
    <t>3354521222</t>
  </si>
  <si>
    <t>ATLAS 4500 DC VHF PHASE 2 TRUNK SIMULCAST</t>
  </si>
  <si>
    <t>ATLAS 4500 UHF</t>
  </si>
  <si>
    <t>3354512111</t>
  </si>
  <si>
    <t>ATLAS 4500 AC UHF PHASE 1 CONVENTIONAL MULTICAST</t>
  </si>
  <si>
    <t>3354512112</t>
  </si>
  <si>
    <t>ATLAS 4500 AC UHF PHASE 1 CONVENTIONAL SIMULCAST</t>
  </si>
  <si>
    <t>3354512121</t>
  </si>
  <si>
    <t>ATLAS 4500 AC UHF PHASE 1 TRUNK MULTICAST</t>
  </si>
  <si>
    <t>3354512122</t>
  </si>
  <si>
    <t>ATLAS 4500 AC UHF PHASE 1 TRUNK SIMULCAST</t>
  </si>
  <si>
    <t>3354512221</t>
  </si>
  <si>
    <t>ATLAS 4500 AC UHF PHASE 2 TRUNK MULTICAST</t>
  </si>
  <si>
    <t>3354512222</t>
  </si>
  <si>
    <t>ATLAS 4500 AC UHF PHASE 2 TRUNK SIMULCAST</t>
  </si>
  <si>
    <t>3354522111</t>
  </si>
  <si>
    <t>ATLAS 4500 DC UHF PHASE 1 CONVENTIONAL MULTICAST</t>
  </si>
  <si>
    <t>3354522112</t>
  </si>
  <si>
    <t>ATLAS 4500 DC UHF PHASE 1 CONVENTIONAL SIMULCAST</t>
  </si>
  <si>
    <t>3354522121</t>
  </si>
  <si>
    <t>ATLAS 4500 DC UHF PHASE 1 TRUNK MULTICAST</t>
  </si>
  <si>
    <t>3354522122</t>
  </si>
  <si>
    <t>ATLAS 4500 DC UHF PHASE 1 TRUNK SIMULCAST</t>
  </si>
  <si>
    <t>3354522221</t>
  </si>
  <si>
    <t>ATLAS 4500 DC UHF PHASE 2 TRUNK MULTICAST</t>
  </si>
  <si>
    <t>3354522222</t>
  </si>
  <si>
    <t>ATLAS 4500 DC UHF PHASE 2 TRUNK SIMULCAST</t>
  </si>
  <si>
    <t>ATLAS 4500 7/800 MHz</t>
  </si>
  <si>
    <t>3354513111</t>
  </si>
  <si>
    <t>ATLAS 4500 AC 7/800 PHASE 1 CONVENTIONAL MULTICAST</t>
  </si>
  <si>
    <t>3354513112</t>
  </si>
  <si>
    <t>ATLAS 4500 AC 7/800 PHASE 1 CONVENTIONAL SIMULCAST</t>
  </si>
  <si>
    <t>3354513121</t>
  </si>
  <si>
    <t>ATLAS 4500 AC 7/800 PHASE 1 TRUNK MULTICAST</t>
  </si>
  <si>
    <t>3354513122</t>
  </si>
  <si>
    <t>ATLAS 4500 AC 7/800 PHASE 1 TRUNK SIMULCAST</t>
  </si>
  <si>
    <t>3354513221</t>
  </si>
  <si>
    <t>ATLAS 4500 AC 7/800 PHASE 2 TRUNK MULTICAST</t>
  </si>
  <si>
    <t>3354513222</t>
  </si>
  <si>
    <t>ATLAS 4500 AC 7/800 PHASE 2 TRUNK SIMULCAST</t>
  </si>
  <si>
    <t>3354523111</t>
  </si>
  <si>
    <t>ATLAS 4500 DC 7/800 PHASE 1 CONVENTIONAL MULTICAST</t>
  </si>
  <si>
    <t>3354523112</t>
  </si>
  <si>
    <t>ATLAS 4500 DC 7/800 PHASE 1 CONVENTIONAL SIMULCAST</t>
  </si>
  <si>
    <t>3354523121</t>
  </si>
  <si>
    <t>ATLAS 4500 DC 7/800 PHASE 1 TRUNK MULTICAST</t>
  </si>
  <si>
    <t>3354523122</t>
  </si>
  <si>
    <t>ATLAS 4500 DC 7/800 PHASE 1 TRUNK SIMULCAST</t>
  </si>
  <si>
    <t>3354523221</t>
  </si>
  <si>
    <t>ATLAS 4500 DC 7/800 PHASE 2 TRUNK MULTICAST</t>
  </si>
  <si>
    <t>3354523222</t>
  </si>
  <si>
    <t>ATLAS 4500 DC 7/800 PHASE 2 TRUNK SIMULCAST</t>
  </si>
  <si>
    <t>336-1212-101</t>
  </si>
  <si>
    <r>
      <t xml:space="preserve">ATLAS 1200 P25 STATION 100W VHF 148-174MHz
</t>
    </r>
    <r>
      <rPr>
        <sz val="11"/>
        <rFont val="Calibri"/>
        <family val="2"/>
        <scheme val="minor"/>
      </rPr>
      <t>Includes one standalone 100W, 12.5/25Khz, Analog/P25 multimode VHF station.</t>
    </r>
  </si>
  <si>
    <t>336-1224-101</t>
  </si>
  <si>
    <r>
      <rPr>
        <b/>
        <sz val="11"/>
        <rFont val="Calibri"/>
        <family val="2"/>
        <scheme val="minor"/>
      </rPr>
      <t>ATLAS 1200 P25 STATION 100W UHF 450-485MHz</t>
    </r>
    <r>
      <rPr>
        <sz val="11"/>
        <rFont val="Calibri"/>
        <family val="2"/>
        <scheme val="minor"/>
      </rPr>
      <t xml:space="preserve">
Includes one standalone 100W, 12.5/25Khz, Analog/P25 multimode UHF station.</t>
    </r>
  </si>
  <si>
    <t>336-1241-101</t>
  </si>
  <si>
    <r>
      <rPr>
        <b/>
        <sz val="11"/>
        <rFont val="Calibri"/>
        <family val="2"/>
        <scheme val="minor"/>
      </rPr>
      <t>ATLAS 1200 P25 STATION 100W 800 MHZ</t>
    </r>
    <r>
      <rPr>
        <sz val="11"/>
        <rFont val="Calibri"/>
        <family val="2"/>
        <scheme val="minor"/>
      </rPr>
      <t xml:space="preserve">
Includes one standalone 100W, 12.5/25Khz, Analog/P25 multimode 800 MHz station.</t>
    </r>
  </si>
  <si>
    <t>336-1224-102</t>
  </si>
  <si>
    <r>
      <rPr>
        <b/>
        <sz val="11"/>
        <rFont val="Calibri"/>
        <family val="2"/>
        <scheme val="minor"/>
      </rPr>
      <t>ATLAS 1200 P25 STATION 100W UHF (450-485MHz)  1PPM  STAB</t>
    </r>
    <r>
      <rPr>
        <sz val="11"/>
        <rFont val="Calibri"/>
        <family val="2"/>
        <scheme val="minor"/>
      </rPr>
      <t xml:space="preserve">
Includes one standalone 100W, 12.5/25Khz, Analog/P25 multimode UHF station with high stability.</t>
    </r>
  </si>
  <si>
    <t>336-1200-082</t>
  </si>
  <si>
    <r>
      <rPr>
        <b/>
        <sz val="11"/>
        <rFont val="Calibri"/>
        <family val="2"/>
        <scheme val="minor"/>
      </rPr>
      <t>ATLAS 1200 P25 BASE STATION DFSI LICENSE  KEY</t>
    </r>
    <r>
      <rPr>
        <sz val="11"/>
        <rFont val="Calibri"/>
        <family val="2"/>
        <scheme val="minor"/>
      </rPr>
      <t xml:space="preserve">
Includes one license key for P25 DFSI (Digital Fixed Station Interface).</t>
    </r>
  </si>
  <si>
    <t>336-1200-000</t>
  </si>
  <si>
    <r>
      <rPr>
        <b/>
        <sz val="11"/>
        <rFont val="Calibri"/>
        <family val="2"/>
        <scheme val="minor"/>
      </rPr>
      <t>ATLAS 1200 TOOLS PROGRAMMING KIT</t>
    </r>
    <r>
      <rPr>
        <sz val="11"/>
        <rFont val="Calibri"/>
        <family val="2"/>
        <scheme val="minor"/>
      </rPr>
      <t xml:space="preserve">
Includes programming software and cable.</t>
    </r>
  </si>
  <si>
    <t>336-1200-091</t>
  </si>
  <si>
    <r>
      <rPr>
        <b/>
        <sz val="11"/>
        <rFont val="Calibri"/>
        <family val="2"/>
        <scheme val="minor"/>
      </rPr>
      <t>ATLAS 1200 POWER SUPPLY KIT ATLAS 1-STATION VHF/UHF 120/240VAC</t>
    </r>
    <r>
      <rPr>
        <sz val="11"/>
        <rFont val="Calibri"/>
        <family val="2"/>
        <scheme val="minor"/>
      </rPr>
      <t xml:space="preserve">
Includes single power supply, rack mount kit and power cable.</t>
    </r>
  </si>
  <si>
    <t>336-1200-092</t>
  </si>
  <si>
    <r>
      <rPr>
        <b/>
        <sz val="11"/>
        <rFont val="Calibri"/>
        <family val="2"/>
        <scheme val="minor"/>
      </rPr>
      <t>ATLAS 1200 POWER SUPPLY KIT ATLAS 1-STATION 700/800 120/240VAC</t>
    </r>
    <r>
      <rPr>
        <sz val="11"/>
        <rFont val="Calibri"/>
        <family val="2"/>
        <scheme val="minor"/>
      </rPr>
      <t xml:space="preserve">
Includes single power supply, rack mount kit and power cable.</t>
    </r>
  </si>
  <si>
    <t>Viking Portables</t>
  </si>
  <si>
    <t>Viking Mobiles</t>
  </si>
  <si>
    <t>Viking Vehicular Repeaters</t>
  </si>
  <si>
    <t>Viking Accessories</t>
  </si>
  <si>
    <t xml:space="preserve">ATLAS </t>
  </si>
  <si>
    <t>ATLAS 1200</t>
  </si>
  <si>
    <t>ATLAS 4500</t>
  </si>
  <si>
    <t>NX Portables</t>
  </si>
  <si>
    <t>NX - 5200 - 5300</t>
  </si>
  <si>
    <t>NX - 5400</t>
  </si>
  <si>
    <t>NX - 5200S - 5300S</t>
  </si>
  <si>
    <t>NX - 3200 - 3300</t>
  </si>
  <si>
    <t>NX - 3400</t>
  </si>
  <si>
    <t>NX - 3220 - 3320</t>
  </si>
  <si>
    <t>NX - 3420</t>
  </si>
  <si>
    <t>NX Mobiles</t>
  </si>
  <si>
    <t>NX - 5700 - 5800 - 5900</t>
  </si>
  <si>
    <t>NX - 5700H - 5800H</t>
  </si>
  <si>
    <t>NX - 5600H</t>
  </si>
  <si>
    <t>NX - 5000 Mobile Accessories</t>
  </si>
  <si>
    <t>NX - 5700S - 5800S</t>
  </si>
  <si>
    <t>NX - 3720HG - 3820 HG</t>
  </si>
  <si>
    <t>NX - 3920G - 3921G</t>
  </si>
  <si>
    <t>NX Software</t>
  </si>
  <si>
    <t>All ATLAS equipment and infrastructure discounted at 20% off EFJohnson List Price.</t>
  </si>
  <si>
    <t>All radios offered at 20% off list price.</t>
  </si>
  <si>
    <t>All accessories offered at 20% off list price.</t>
  </si>
  <si>
    <t>All radios offered at 20% off list price</t>
  </si>
  <si>
    <t>20% off list price.</t>
  </si>
  <si>
    <t>SERVICES NOVEMBER 2021</t>
  </si>
  <si>
    <t>SERVICE</t>
  </si>
  <si>
    <t>Consultation</t>
  </si>
  <si>
    <t>Project Management</t>
  </si>
  <si>
    <t>Implementation</t>
  </si>
  <si>
    <t>Installation</t>
  </si>
  <si>
    <t>Configuration/Design</t>
  </si>
  <si>
    <t>Radio Programming</t>
  </si>
  <si>
    <t>Product Recycling/Buy Back*</t>
  </si>
  <si>
    <t>Training</t>
  </si>
  <si>
    <t>Maintenance/Repair</t>
  </si>
  <si>
    <t>Encryption (AES-256) software upgrade, single-key</t>
  </si>
  <si>
    <t>Encryption (AES-256) software upgrade, multi-key</t>
  </si>
  <si>
    <t>Customer Service Support, regular business hours</t>
  </si>
  <si>
    <t>Customer Service Support, after-hours business hours</t>
  </si>
  <si>
    <t>Technical Support, regular business hours</t>
  </si>
  <si>
    <t>Technical Support, after-hours business hours</t>
  </si>
  <si>
    <t>$225 per hour</t>
  </si>
  <si>
    <t>Recycling - NO COST                   Buy Back - Up to 50% of original purchase price</t>
  </si>
  <si>
    <t>$400 per radio</t>
  </si>
  <si>
    <t>$600 per radio</t>
  </si>
  <si>
    <t>$338 per hour</t>
  </si>
  <si>
    <t>WARRANTY OPTION</t>
  </si>
  <si>
    <t>CATEGORY/SUB-CATEGORY</t>
  </si>
  <si>
    <t>INCLUDED OR PURCHASABLE</t>
  </si>
  <si>
    <t>PRICE</t>
  </si>
  <si>
    <t>Three-Year Warranty (Minimum one-year warranty plus two years)</t>
  </si>
  <si>
    <t>Two-Year Warranty (Minimum one-year warranty plus one year)</t>
  </si>
  <si>
    <t>Four-Year Warranty (Minimum one-year warranty plus three years)</t>
  </si>
  <si>
    <t>Five-Year Warranty (Minimum one-year warranty plus four years)</t>
  </si>
  <si>
    <t>Mobile, Portable and Control Station Radios</t>
  </si>
  <si>
    <t xml:space="preserve">Included    </t>
  </si>
  <si>
    <t>$0 per warranty term</t>
  </si>
  <si>
    <t>Included</t>
  </si>
  <si>
    <t>Purchasable</t>
  </si>
  <si>
    <t>$100 per warranty term</t>
  </si>
  <si>
    <t>$175 per warranty term</t>
  </si>
  <si>
    <t>ADDITIONAL WARRANTY OPTIONS NOVEMBER 2021</t>
  </si>
  <si>
    <t>Services</t>
  </si>
  <si>
    <t>Additional Warranty Options</t>
  </si>
  <si>
    <t>NXB7100PS</t>
  </si>
  <si>
    <t>Low Power Base Station, 136-174MHz (NXR-710K, KSGPS20200)</t>
  </si>
  <si>
    <t>NXB8101PS</t>
  </si>
  <si>
    <t>Low Power Base Station, 450-520MHz (NXR-810K, KSGPS20200)</t>
  </si>
  <si>
    <t>NXB8102PS</t>
  </si>
  <si>
    <t>Low Power Base Station, 400-470MHz (NXR-810K2, KSGPS20200)</t>
  </si>
  <si>
    <t>REPEATER STATION</t>
  </si>
  <si>
    <t>NXR7100PS</t>
  </si>
  <si>
    <t>Low Power Repeater Station, 136-174MHz (NXR-710K, KSGPS20200)</t>
  </si>
  <si>
    <t>NXR8101PS</t>
  </si>
  <si>
    <t>Low Power Repeater Station, 450-520MHz (NXR-810K, KSGPS20200)</t>
  </si>
  <si>
    <t>NXR8102PS</t>
  </si>
  <si>
    <t>Low Power Repeater Station, 400-470MHz (NXR-810K2, KSGPS20200)</t>
  </si>
  <si>
    <r>
      <t>REPEATER STATION WITH DUPLEXER</t>
    </r>
    <r>
      <rPr>
        <b/>
        <u/>
        <sz val="7"/>
        <rFont val="Arial"/>
        <family val="2"/>
      </rPr>
      <t/>
    </r>
  </si>
  <si>
    <t xml:space="preserve">Note:  Duplexers are not available for all frequencies.  The default range of duplexers are between 148-160 MHz (VHF) with a 5MHz split between TX and RX, and between 450-460MHz (UHF).  Other frequencies or VHF band splits may be available by special order (non-returnable and non-refundable).  Pricing for special order duplexers may be higher. </t>
  </si>
  <si>
    <t>NXR7100PSD</t>
  </si>
  <si>
    <t>Low Power Repeater Station with Duplexer, 148-160MHz (NXR-710K, KSGPS20200, KSGDX62001, KSGCB20008, KSGCB20010)</t>
  </si>
  <si>
    <t>NXR8101PSD</t>
  </si>
  <si>
    <t>Low Power Repeater Station with Duplexer, 450-460MHz (NXR-810K, KSGPS20200, KSGDX63002, KSGCB20008, KSGCB20010)</t>
  </si>
  <si>
    <t>NXR8102PSD</t>
  </si>
  <si>
    <t>Low Power Repeater Station with Duplexer, 450-460MHz (NXR-810K2, KSGPS20200, KSGDX63002, KSGCB20008, KSGCB20010)</t>
  </si>
  <si>
    <t>REPEATER STATION WITH CONVENTIONAL IP NETWORK FUNCTIONALITY</t>
  </si>
  <si>
    <t>NXR7100PSI</t>
  </si>
  <si>
    <t>Low Power Repeater Station, 136-174MHz (NXR-710K, KSGPS20200, KTI-3M)</t>
  </si>
  <si>
    <t>NXR8101PSI</t>
  </si>
  <si>
    <t>Low Power Repeater Station, 450-520MHz (NXR-810K, KSGPS20200, KTI-3M)</t>
  </si>
  <si>
    <t>NXR8102PSI</t>
  </si>
  <si>
    <t>Low Power Repeater Station, 400-470MHz (NXR-810K2, KSGPS20200, 
KTI-3M)</t>
  </si>
  <si>
    <t>REPEATER STATION WITH DUPLEXER AND IP NETWORK FUNCTIONALITY</t>
  </si>
  <si>
    <t>Note:  Duplexers are not available for all frequencies.  The default range of duplexers are between 148-160 MHz (VHF) with a 5MHz split between TX and RX, and, and between 450-460MHz (UHF).  Other frequencies or VHF band splits may be available by special order (non-returnable and non-refundable).  Pricing for special order duplexers may be higher.  Duplexer and KTI-3M are mounted inside the Repeater; a separate Rack-Mount Power Supply is provided.</t>
  </si>
  <si>
    <t>NXR7100PSDI</t>
  </si>
  <si>
    <t>Low Power Repeater Station with Duplexer, 148-160MHz (NXR-710K, KSGPS20201, KSGDX62001, KTI-3M, KSGCB20008, KSGCB20010)</t>
  </si>
  <si>
    <t>NXR8101PSDI</t>
  </si>
  <si>
    <t>Low Power Repeater Station with Duplexer, 450-460MHz (NXR-810K, KSGPS20201, KSGDX63002, KTI-3M, KSGCB20008, KSGCB20010)</t>
  </si>
  <si>
    <t>NXR8102PSDI</t>
  </si>
  <si>
    <t>Low Power Repeater Station with Duplexer, 450-460MHz (NXR-810K2, KSGPS20201, KSGDX63002, KTI-3M, KSGCB20008, KSGCB20010)</t>
  </si>
  <si>
    <t>BASIC ACCESSORIES</t>
  </si>
  <si>
    <t>KPG-46UM</t>
  </si>
  <si>
    <t>Programming Cable</t>
  </si>
  <si>
    <t>KPG-129DNK</t>
  </si>
  <si>
    <t>Programming Software (NXR-710/810)</t>
  </si>
  <si>
    <t>B51-8901-00</t>
  </si>
  <si>
    <t>NXR-710 Service Manual</t>
  </si>
  <si>
    <t>B51-8902-00</t>
  </si>
  <si>
    <t>NXR-810 Service Manual</t>
  </si>
  <si>
    <t>Desktop Microphone</t>
  </si>
  <si>
    <t>KSGMT30001</t>
  </si>
  <si>
    <t>2RU Desktop Enclosure - 16" deep by 20.5" wide by 5" high</t>
  </si>
  <si>
    <t>KSGMT30004</t>
  </si>
  <si>
    <t>4RU Desktop Enclosure - 16" deep by 20.5" wide by 8.5" high</t>
  </si>
  <si>
    <t>COMPONENTS</t>
  </si>
  <si>
    <t>NXR-710K</t>
  </si>
  <si>
    <t>Repeater, Digital, VHF, 136-174MHz, 25-50W</t>
  </si>
  <si>
    <t>NXR-810K</t>
  </si>
  <si>
    <t>Repeater, Digital, UHF, 450-520MHz, 1-40W</t>
  </si>
  <si>
    <t>NXR-810K2</t>
  </si>
  <si>
    <t>Repeater, Digital, UHF, 400-470MHz, 1-40W</t>
  </si>
  <si>
    <t>KSGPS20200</t>
  </si>
  <si>
    <t>DC Switching Power Supply</t>
  </si>
  <si>
    <t>COMPONENTS cont'd</t>
  </si>
  <si>
    <t>KSGDX62001</t>
  </si>
  <si>
    <r>
      <t xml:space="preserve">Duplexer, VHF, 148-160MHz, 6 cavities, 4.5MHz sep, N-F
</t>
    </r>
    <r>
      <rPr>
        <b/>
        <u/>
        <sz val="7"/>
        <rFont val="Calibri"/>
        <family val="2"/>
        <scheme val="minor"/>
      </rPr>
      <t>Note:</t>
    </r>
    <r>
      <rPr>
        <sz val="7"/>
        <rFont val="Calibri"/>
        <family val="2"/>
        <scheme val="minor"/>
      </rPr>
      <t xml:space="preserve"> This is the default frequency range.  Other ranges may be available by special order.</t>
    </r>
  </si>
  <si>
    <t>KSGDX63002</t>
  </si>
  <si>
    <r>
      <t xml:space="preserve">Duplexer, UHF, 450-460MHz, 6 cavities, 5MHz sep, N-F
</t>
    </r>
    <r>
      <rPr>
        <b/>
        <u/>
        <sz val="7"/>
        <rFont val="Calibri"/>
        <family val="2"/>
        <scheme val="minor"/>
      </rPr>
      <t>Note:</t>
    </r>
    <r>
      <rPr>
        <sz val="7"/>
        <rFont val="Calibri"/>
        <family val="2"/>
        <scheme val="minor"/>
      </rPr>
      <t xml:space="preserve"> This is the default frequency range.  Other ranges may be available by special order.</t>
    </r>
  </si>
  <si>
    <t>KSGCB20008</t>
  </si>
  <si>
    <t>Cable, 10", 90 deg N-M to 90 deg BNC-M, RG-142 coaxial</t>
  </si>
  <si>
    <t>KSGCB20010</t>
  </si>
  <si>
    <t>Cable, 10", 90 deg N-M to 90 deg N-M, RG-142 coaxial</t>
  </si>
  <si>
    <t>KTI-3M</t>
  </si>
  <si>
    <t>Network Interface Unit</t>
  </si>
  <si>
    <t>KSGPS20201</t>
  </si>
  <si>
    <t>Power Supply, 20A, no meter, RM-2512 w/BB6 &amp; 8 place fuse</t>
  </si>
  <si>
    <t>NXR-5700 REPEATER</t>
  </si>
  <si>
    <t>NXR-5700K</t>
  </si>
  <si>
    <t>Repeater, Digital, VHF, 136-174MHz, 25W, 0.5ppm TCXO built-in</t>
  </si>
  <si>
    <t>License Management Client</t>
  </si>
  <si>
    <r>
      <t xml:space="preserve">Account Registration Key
</t>
    </r>
    <r>
      <rPr>
        <b/>
        <u/>
        <sz val="7"/>
        <rFont val="Calibri"/>
        <family val="2"/>
        <scheme val="minor"/>
      </rPr>
      <t>Note:</t>
    </r>
    <r>
      <rPr>
        <sz val="7"/>
        <rFont val="Calibri"/>
        <family val="2"/>
        <scheme val="minor"/>
      </rPr>
      <t xml:space="preserve"> Specify the number of PC's used for Radio Feature License Activation.</t>
    </r>
  </si>
  <si>
    <t>SOFTWARE LICENSE OPTIONS</t>
  </si>
  <si>
    <r>
      <rPr>
        <b/>
        <u/>
        <sz val="8"/>
        <rFont val="Calibri"/>
        <family val="2"/>
        <scheme val="minor"/>
      </rPr>
      <t xml:space="preserve">TO PLACE AN ORDER FOR SOFTWARE: </t>
    </r>
    <r>
      <rPr>
        <b/>
        <sz val="8"/>
        <rFont val="Calibri"/>
        <family val="2"/>
        <scheme val="minor"/>
      </rPr>
      <t xml:space="preserve">
1.  Complete the attached Software License Key Request Form.
2.  Submit along with your PO to the SYSTEMS Order Desk via:  
     a)  E-Mail:  systemsorderdesk@us.jvckenwood.com
     b)  Fax:  (678) 957-1880
3.  License Keys will be E-mailed to the address provided on the order form.  A hard copy will follow by mail for your records.  </t>
    </r>
  </si>
  <si>
    <t>Software License Key Discount Structure</t>
  </si>
  <si>
    <t>1 License Key</t>
  </si>
  <si>
    <t>---</t>
  </si>
  <si>
    <t>2 ~ 4 License Keys</t>
  </si>
  <si>
    <t>5 ~ 14 License Keys</t>
  </si>
  <si>
    <t>15 ~ 24 License Keys</t>
  </si>
  <si>
    <t>SOFTWARE LICENSE OPTIONS cont'd</t>
  </si>
  <si>
    <t>KPG-D2NK</t>
  </si>
  <si>
    <r>
      <t xml:space="preserve">License Key for KPG-D2NK
Programming Software for NXR-5000 Repeater (Windows® Vista/7/8/8.1)  
</t>
    </r>
    <r>
      <rPr>
        <b/>
        <u/>
        <sz val="7"/>
        <rFont val="Calibri"/>
        <family val="2"/>
        <scheme val="minor"/>
      </rPr>
      <t xml:space="preserve">Note:
</t>
    </r>
    <r>
      <rPr>
        <sz val="7"/>
        <rFont val="Calibri"/>
        <family val="2"/>
        <scheme val="minor"/>
      </rPr>
      <t>- Requires KPT-300LMC for authentication.
- To program NXR-5000, Type A/B USB Cable (KSGCB10206) may be required.</t>
    </r>
  </si>
  <si>
    <t xml:space="preserve">PCs registered under the same KPT-300LMC Account Registration Key (License Key) will be able to authentic Radio Features that can then be viewed / shared / managed by all registered users for the account.    </t>
  </si>
  <si>
    <r>
      <rPr>
        <b/>
        <u/>
        <sz val="8"/>
        <rFont val="Calibri"/>
        <family val="2"/>
        <scheme val="minor"/>
      </rPr>
      <t xml:space="preserve">* TO PLACE AN ORDER FOR RADIO FEATURE LICENSES: </t>
    </r>
    <r>
      <rPr>
        <b/>
        <sz val="8"/>
        <rFont val="Calibri"/>
        <family val="2"/>
        <scheme val="minor"/>
      </rPr>
      <t xml:space="preserve">
1.  Complete the attached Radio Feature Request Form.
2.  Submit along with your PO to the SYSTEMS Order Desk via:  
     a)  E-Mail:  systemsorderdesk@us.jvckenwood.com
     b)  Fax:  (678) 957-1880
3.  License Keys will be E-mailed to the address provided on the request form.  A hard copy will follow by mail for your records.  
</t>
    </r>
    <r>
      <rPr>
        <b/>
        <i/>
        <sz val="7"/>
        <color rgb="FFFF0000"/>
        <rFont val="Calibri"/>
        <family val="2"/>
        <scheme val="minor"/>
      </rPr>
      <t xml:space="preserve">Note:  Radio Feature License Keys can be transferable from a radio to radio </t>
    </r>
    <r>
      <rPr>
        <b/>
        <i/>
        <u/>
        <sz val="7"/>
        <color rgb="FFFF0000"/>
        <rFont val="Calibri"/>
        <family val="2"/>
        <scheme val="minor"/>
      </rPr>
      <t>within 72 hours</t>
    </r>
    <r>
      <rPr>
        <b/>
        <i/>
        <sz val="7"/>
        <color rgb="FFFF0000"/>
        <rFont val="Calibri"/>
        <family val="2"/>
        <scheme val="minor"/>
      </rPr>
      <t xml:space="preserve"> count started from being authenticated to a Radio. Once license transferred radio is authenticated by KPT-300LMC, 72 hours is reset and count started from first.</t>
    </r>
  </si>
  <si>
    <t>KWD-NX50VTR</t>
  </si>
  <si>
    <t>License Key for NXR-5000 Vote System</t>
  </si>
  <si>
    <t>KXK-3M3</t>
  </si>
  <si>
    <r>
      <t>6.25KHz "Very Narrow Band" Option High Stability Reference Oscillator</t>
    </r>
    <r>
      <rPr>
        <b/>
        <u/>
        <sz val="7"/>
        <rFont val="Arial"/>
        <family val="2"/>
      </rPr>
      <t/>
    </r>
  </si>
  <si>
    <t>KPG-149RM</t>
  </si>
  <si>
    <t>Nexedge Repeater Monitoring Software</t>
  </si>
  <si>
    <t>KSGCB10206</t>
  </si>
  <si>
    <t>Programming USB A/B Cable</t>
  </si>
  <si>
    <t>B5B-7216-10</t>
  </si>
  <si>
    <t>NXR-5700 Service Manual</t>
  </si>
  <si>
    <t xml:space="preserve">RF BASE STATION AMPLIFIER OPTIONS </t>
  </si>
  <si>
    <t>Note: Includes Two Cables for Radio Connectivity</t>
  </si>
  <si>
    <t>KSGPA22423</t>
  </si>
  <si>
    <r>
      <t xml:space="preserve">136-174MHz, 3W Input, 25-50W Output                                                                       </t>
    </r>
    <r>
      <rPr>
        <b/>
        <u/>
        <sz val="8"/>
        <rFont val="Arial"/>
        <family val="2"/>
      </rPr>
      <t/>
    </r>
  </si>
  <si>
    <t>KSGPA22440</t>
  </si>
  <si>
    <t>AMP 136-174MHZ, 3W INPUT, 100W OUTPUT BSA</t>
  </si>
  <si>
    <t>KSGPA22451</t>
  </si>
  <si>
    <r>
      <t xml:space="preserve">136-144MHz, 3W Input, 150W Output                                                                      </t>
    </r>
    <r>
      <rPr>
        <b/>
        <u/>
        <sz val="8"/>
        <rFont val="Arial"/>
        <family val="2"/>
      </rPr>
      <t/>
    </r>
  </si>
  <si>
    <t>KSGPA22452</t>
  </si>
  <si>
    <t xml:space="preserve">144-152MHz, 3W Input, 150W Output                                                                            </t>
  </si>
  <si>
    <t>KSGPA22453</t>
  </si>
  <si>
    <t xml:space="preserve">152-162MHz, 3W Input, 150W Output                                                                          </t>
  </si>
  <si>
    <t>KSGPA22454</t>
  </si>
  <si>
    <t xml:space="preserve">162-174MHz, 3W Input, 150W Output                                                                             </t>
  </si>
  <si>
    <t>KSGPA22258</t>
  </si>
  <si>
    <t>152-162MHz, 3W Input, 250W Output</t>
  </si>
  <si>
    <t xml:space="preserve">RF REPEATER STATION AMPLIFIER OPTIONS </t>
  </si>
  <si>
    <t>Note: Includes One Cable for Radio Connectivity</t>
  </si>
  <si>
    <t>KSGPA22403</t>
  </si>
  <si>
    <t>KSGPA22415</t>
  </si>
  <si>
    <t>AMP, 136-174 MHZ, 3W IN, 100W OUT</t>
  </si>
  <si>
    <t>KSGPA22723</t>
  </si>
  <si>
    <r>
      <t xml:space="preserve">152-162MHz, 3W Input, 100W Output, 5-Pack
</t>
    </r>
    <r>
      <rPr>
        <b/>
        <u/>
        <sz val="7"/>
        <rFont val="Calibri"/>
        <family val="2"/>
        <scheme val="minor"/>
      </rPr>
      <t>Note:</t>
    </r>
    <r>
      <rPr>
        <sz val="7"/>
        <rFont val="Calibri"/>
        <family val="2"/>
        <scheme val="minor"/>
      </rPr>
      <t xml:space="preserve">  KSGMT90005 cage is required; see Mounting Configurations section below</t>
    </r>
  </si>
  <si>
    <t>KSGPA22724</t>
  </si>
  <si>
    <r>
      <t xml:space="preserve">162-174MHz, 3W Input, 100W Output, 5-Pack
</t>
    </r>
    <r>
      <rPr>
        <b/>
        <u/>
        <sz val="7"/>
        <rFont val="Calibri"/>
        <family val="2"/>
        <scheme val="minor"/>
      </rPr>
      <t>Note:</t>
    </r>
    <r>
      <rPr>
        <sz val="7"/>
        <rFont val="Calibri"/>
        <family val="2"/>
        <scheme val="minor"/>
      </rPr>
      <t xml:space="preserve">  KSGMT90005 cage is required; see Mounting Configurations section below</t>
    </r>
  </si>
  <si>
    <t>KSGPA22441</t>
  </si>
  <si>
    <r>
      <t xml:space="preserve">136-144MHz, 3W Input, 150W Output                                                                             </t>
    </r>
    <r>
      <rPr>
        <b/>
        <u/>
        <sz val="8"/>
        <rFont val="Arial"/>
        <family val="2"/>
      </rPr>
      <t/>
    </r>
  </si>
  <si>
    <t>KSGPA22442</t>
  </si>
  <si>
    <r>
      <t xml:space="preserve">144-152MHz, 3W Input, 150W Output                                                                             </t>
    </r>
    <r>
      <rPr>
        <b/>
        <u/>
        <sz val="8"/>
        <rFont val="Arial"/>
        <family val="2"/>
      </rPr>
      <t/>
    </r>
  </si>
  <si>
    <t>KSGPA22443</t>
  </si>
  <si>
    <r>
      <t xml:space="preserve">152-162MHz, 3W Input, 150W Output                                                                     </t>
    </r>
    <r>
      <rPr>
        <b/>
        <u/>
        <sz val="8"/>
        <rFont val="Arial"/>
        <family val="2"/>
      </rPr>
      <t/>
    </r>
  </si>
  <si>
    <t>KSGPA22444</t>
  </si>
  <si>
    <r>
      <t xml:space="preserve">162-174MHz, 3W Input, 150W Output                                                                              </t>
    </r>
    <r>
      <rPr>
        <b/>
        <u/>
        <sz val="8"/>
        <rFont val="Arial"/>
        <family val="2"/>
      </rPr>
      <t/>
    </r>
  </si>
  <si>
    <t>KSGPA22253</t>
  </si>
  <si>
    <t>POWER SUPPLY OPTIONS</t>
  </si>
  <si>
    <t>KSGPS20400</t>
  </si>
  <si>
    <r>
      <t xml:space="preserve">40A, 13.8VDC, 19" Wide Rack-Mounted Power Supply
</t>
    </r>
    <r>
      <rPr>
        <b/>
        <u/>
        <sz val="7"/>
        <rFont val="Calibri"/>
        <family val="2"/>
        <scheme val="minor"/>
      </rPr>
      <t>Note</t>
    </r>
    <r>
      <rPr>
        <sz val="7"/>
        <rFont val="Calibri"/>
        <family val="2"/>
        <scheme val="minor"/>
      </rPr>
      <t>:  Incompatible with 150W or 250W amplifier option.</t>
    </r>
  </si>
  <si>
    <t>KSGPS20352</t>
  </si>
  <si>
    <r>
      <t xml:space="preserve">35A, 13.8VDC, 19" Wide Rack-Mounted Power Supply with SmartCharger
</t>
    </r>
    <r>
      <rPr>
        <b/>
        <u/>
        <sz val="7"/>
        <rFont val="Calibri"/>
        <family val="2"/>
        <scheme val="minor"/>
      </rPr>
      <t>Note</t>
    </r>
    <r>
      <rPr>
        <sz val="7"/>
        <rFont val="Calibri"/>
        <family val="2"/>
        <scheme val="minor"/>
      </rPr>
      <t>:  Incompatible with 150W or 250W amplifier option.</t>
    </r>
  </si>
  <si>
    <t>KSGPS20701</t>
  </si>
  <si>
    <r>
      <t xml:space="preserve">70A, 13.8VDC, 19" Wide Rack-Mounted Power Supply                                                 </t>
    </r>
    <r>
      <rPr>
        <b/>
        <u/>
        <sz val="8"/>
        <rFont val="Arial"/>
        <family val="2"/>
      </rPr>
      <t/>
    </r>
  </si>
  <si>
    <t>KSGPS20702</t>
  </si>
  <si>
    <r>
      <t xml:space="preserve">70A, 13.8VDC, 19" Wide Rack-Mounted Power Supply with SmartCharger                            </t>
    </r>
    <r>
      <rPr>
        <b/>
        <u/>
        <sz val="8"/>
        <rFont val="Arial"/>
        <family val="2"/>
      </rPr>
      <t/>
    </r>
  </si>
  <si>
    <t>MOUNTING CONFIGURATIONS</t>
  </si>
  <si>
    <t>KSGMRCK3</t>
  </si>
  <si>
    <t>3' (17RU) Aluminum Equipment Rack with Crate (KSGMT13000, KSGMT0C03R)</t>
  </si>
  <si>
    <t>KSGMRCK7</t>
  </si>
  <si>
    <t>7' (45RU) Aluminum Equipment Rack with Crate (KSGMT17000, KSGMT0C07R)</t>
  </si>
  <si>
    <t>KSGMCAB4</t>
  </si>
  <si>
    <t>77" (40RU) Locking Cabinet with Crate (KSGMT20040, KSGMT0C40U)</t>
  </si>
  <si>
    <t>KSGMT20020</t>
  </si>
  <si>
    <t>42" (20RU) Locking Cabinet</t>
  </si>
  <si>
    <t>KSGMT0C20U</t>
  </si>
  <si>
    <r>
      <t xml:space="preserve">Crate for 42" (20RU) Locking Cabinet 
</t>
    </r>
    <r>
      <rPr>
        <b/>
        <u/>
        <sz val="7"/>
        <rFont val="Calibri"/>
        <family val="2"/>
        <scheme val="minor"/>
      </rPr>
      <t>Note:</t>
    </r>
    <r>
      <rPr>
        <sz val="7"/>
        <rFont val="Calibri"/>
        <family val="2"/>
        <scheme val="minor"/>
      </rPr>
      <t xml:space="preserve"> Optional for situations where extra protection during transportation is required.</t>
    </r>
  </si>
  <si>
    <t>KSGMT20001</t>
  </si>
  <si>
    <t>Cabinet Solid Top Panel</t>
  </si>
  <si>
    <t>KSGMT20002</t>
  </si>
  <si>
    <t>Cabinet Fan Top Assembly</t>
  </si>
  <si>
    <t>KSGMT20003</t>
  </si>
  <si>
    <t>Cabinet Solid Floor Panel (includes five pre-drilled openings and grommets)</t>
  </si>
  <si>
    <t>KSGMT90005</t>
  </si>
  <si>
    <t>Cage, Black,  required when ordering 5-Pack Amplifiers only</t>
  </si>
  <si>
    <t>WIRELINE REMOTE CONTROL OPTIONS</t>
  </si>
  <si>
    <t>KSGTDC2A</t>
  </si>
  <si>
    <r>
      <t xml:space="preserve">DC Termination Panel (KSGTM10003, KSGTM10TCS, KSGCB32801)
</t>
    </r>
    <r>
      <rPr>
        <b/>
        <u/>
        <sz val="7"/>
        <rFont val="Calibri"/>
        <family val="2"/>
        <scheme val="minor"/>
      </rPr>
      <t>Note:</t>
    </r>
    <r>
      <rPr>
        <sz val="7"/>
        <rFont val="Calibri"/>
        <family val="2"/>
        <scheme val="minor"/>
      </rPr>
      <t xml:space="preserve"> 2 or 4 wire, 600-Ohm balanced audio with monitor.  Specify DC current settings at time of order.</t>
    </r>
  </si>
  <si>
    <t>KSGTALD1</t>
  </si>
  <si>
    <r>
      <t xml:space="preserve">600 Ohm Line Driver (KSGTM10021, KSGTM10TCS, KSGCB32801)
</t>
    </r>
    <r>
      <rPr>
        <b/>
        <u/>
        <sz val="7"/>
        <rFont val="Calibri"/>
        <family val="2"/>
        <scheme val="minor"/>
      </rPr>
      <t>Note:</t>
    </r>
    <r>
      <rPr>
        <sz val="7"/>
        <rFont val="Calibri"/>
        <family val="2"/>
        <scheme val="minor"/>
      </rPr>
      <t xml:space="preserve"> 1 channel receive audio line driver panel, 2 wire, 600Ohm balanced output.  May also be configured to support 4-wire E&amp;M interface applications. </t>
    </r>
  </si>
  <si>
    <t>Gen1 TRUNKING CONFIGURATIONS</t>
  </si>
  <si>
    <t>KSGPG91800</t>
  </si>
  <si>
    <r>
      <t>Repeater Trunking Feature</t>
    </r>
    <r>
      <rPr>
        <u/>
        <sz val="7"/>
        <rFont val="Calibri"/>
        <family val="2"/>
        <scheme val="minor"/>
      </rPr>
      <t xml:space="preserve">
</t>
    </r>
    <r>
      <rPr>
        <b/>
        <u/>
        <sz val="7"/>
        <rFont val="Calibri"/>
        <family val="2"/>
        <scheme val="minor"/>
      </rPr>
      <t>Note</t>
    </r>
    <r>
      <rPr>
        <sz val="7"/>
        <rFont val="Calibri"/>
        <family val="2"/>
        <scheme val="minor"/>
      </rPr>
      <t>:  One Feature required for each trunking repeater.</t>
    </r>
  </si>
  <si>
    <t>KSGPG91810</t>
  </si>
  <si>
    <r>
      <t>Multi-Site Networking Feature</t>
    </r>
    <r>
      <rPr>
        <sz val="7"/>
        <rFont val="Calibri"/>
        <family val="2"/>
        <scheme val="minor"/>
      </rPr>
      <t xml:space="preserve">
</t>
    </r>
    <r>
      <rPr>
        <b/>
        <u/>
        <sz val="7"/>
        <rFont val="Calibri"/>
        <family val="2"/>
        <scheme val="minor"/>
      </rPr>
      <t>Note</t>
    </r>
    <r>
      <rPr>
        <sz val="7"/>
        <rFont val="Calibri"/>
        <family val="2"/>
        <scheme val="minor"/>
      </rPr>
      <t>:  One required for each networked site.</t>
    </r>
  </si>
  <si>
    <t>KSGPGKEYSM</t>
  </si>
  <si>
    <r>
      <t xml:space="preserve">System Manager Software and Secure USB Key Package (KPG-110SMK, KSGPGKEY01)
</t>
    </r>
    <r>
      <rPr>
        <b/>
        <u/>
        <sz val="7"/>
        <rFont val="Calibri"/>
        <family val="2"/>
        <scheme val="minor"/>
      </rPr>
      <t>Note:</t>
    </r>
    <r>
      <rPr>
        <sz val="7"/>
        <rFont val="Calibri"/>
        <family val="2"/>
        <scheme val="minor"/>
      </rPr>
      <t xml:space="preserve">  Only required when used as a trunking system. Software/Key package discount has been applied.  (See component pricing below.)</t>
    </r>
  </si>
  <si>
    <t>KPG-110SMK</t>
  </si>
  <si>
    <r>
      <t xml:space="preserve">System Manager Trunking Software
</t>
    </r>
    <r>
      <rPr>
        <b/>
        <u/>
        <sz val="7"/>
        <rFont val="Calibri"/>
        <family val="2"/>
        <scheme val="minor"/>
      </rPr>
      <t>Note</t>
    </r>
    <r>
      <rPr>
        <sz val="7"/>
        <rFont val="Calibri"/>
        <family val="2"/>
        <scheme val="minor"/>
      </rPr>
      <t>:  Additional Programming Software (One copy included with KSGPGKEYSM)  Software cannot be opened without a valid KSGPGKEY01 or KSGPGKEY02 secure USB key..</t>
    </r>
  </si>
  <si>
    <t>KSGPGKEY01</t>
  </si>
  <si>
    <t>Grade-1 Unlimited Access Secure USB Programming Key</t>
  </si>
  <si>
    <t>KSGPGKEY02</t>
  </si>
  <si>
    <t>Grade-2 Limited Access Secure USB Programming Key</t>
  </si>
  <si>
    <t>USB KEY FUNCTION OR CAPABILITY</t>
  </si>
  <si>
    <t>GRADE-1 (BLUE)</t>
  </si>
  <si>
    <t>GRADE-2 (YELLOW)</t>
  </si>
  <si>
    <t>PROGRAM GENERAL SYSTEM PARAMETERS</t>
  </si>
  <si>
    <t>√</t>
  </si>
  <si>
    <t>ADD / DELETE / EDIT USERS. TALKGROUPS, CLASSES OF SERVICE, ECT.</t>
  </si>
  <si>
    <t>ASSIGN OR EDIT REPEATER NETWORK IP ADDRESSES</t>
  </si>
  <si>
    <t>ADD NEW REPEATER CHANNEL(S)</t>
  </si>
  <si>
    <t>SWAP OUT SPARE REPEATERS</t>
  </si>
  <si>
    <t>CONSTRUCT OR ADD NEW SITES</t>
  </si>
  <si>
    <t>Gen2 TRUNKING CONFIGURATIONS</t>
  </si>
  <si>
    <t>Please see the NEXEDGE Gen2 Page.</t>
  </si>
  <si>
    <r>
      <t xml:space="preserve">ETHERNET SWITCH &amp; ROUTER OPTIONS                                                            </t>
    </r>
    <r>
      <rPr>
        <b/>
        <u/>
        <sz val="7"/>
        <rFont val="Arial"/>
        <family val="2"/>
      </rPr>
      <t/>
    </r>
  </si>
  <si>
    <t>Note:  One switch is required for each site; VPN router(s) may be required for multi-site systems depending on desired configuration.  When needed, VPN router(s) are required in addition to and in conjunction with network switch equipment.  Multicast Router options are also available.</t>
  </si>
  <si>
    <t>KSGNS10008</t>
  </si>
  <si>
    <r>
      <t xml:space="preserve">8-Port Managed Network Switch
</t>
    </r>
    <r>
      <rPr>
        <b/>
        <u/>
        <sz val="7"/>
        <rFont val="Calibri"/>
        <family val="2"/>
        <scheme val="minor"/>
      </rPr>
      <t>Note:</t>
    </r>
    <r>
      <rPr>
        <b/>
        <sz val="7"/>
        <rFont val="Calibri"/>
        <family val="2"/>
        <scheme val="minor"/>
      </rPr>
      <t xml:space="preserve"> </t>
    </r>
    <r>
      <rPr>
        <sz val="7"/>
        <rFont val="Calibri"/>
        <family val="2"/>
        <scheme val="minor"/>
      </rPr>
      <t xml:space="preserve"> 1RU Mounting Tray (KSGUT10001) sold separately. </t>
    </r>
  </si>
  <si>
    <t>KSGNS10024</t>
  </si>
  <si>
    <t>Rack Mounted 24-Port Managed Network Switch</t>
  </si>
  <si>
    <t>KSGRT10004</t>
  </si>
  <si>
    <r>
      <t xml:space="preserve">4-Port Managed VPN Router
</t>
    </r>
    <r>
      <rPr>
        <b/>
        <u/>
        <sz val="7"/>
        <rFont val="Calibri"/>
        <family val="2"/>
        <scheme val="minor"/>
      </rPr>
      <t>Note:</t>
    </r>
    <r>
      <rPr>
        <b/>
        <sz val="7"/>
        <rFont val="Calibri"/>
        <family val="2"/>
        <scheme val="minor"/>
      </rPr>
      <t xml:space="preserve"> </t>
    </r>
    <r>
      <rPr>
        <sz val="7"/>
        <rFont val="Calibri"/>
        <family val="2"/>
        <scheme val="minor"/>
      </rPr>
      <t xml:space="preserve"> 1RU Mounting Tray (KSGUT10001) sold separately.</t>
    </r>
  </si>
  <si>
    <t>KSGMS100P1</t>
  </si>
  <si>
    <r>
      <t xml:space="preserve">15A Power Strip, 19" Rackmount, 1RU
</t>
    </r>
    <r>
      <rPr>
        <b/>
        <u/>
        <sz val="7"/>
        <rFont val="Calibri"/>
        <family val="2"/>
        <scheme val="minor"/>
      </rPr>
      <t>Note:</t>
    </r>
    <r>
      <rPr>
        <sz val="7"/>
        <rFont val="Calibri"/>
        <family val="2"/>
        <scheme val="minor"/>
      </rPr>
      <t xml:space="preserve">  One recommended per rack when including a switch and/or router</t>
    </r>
  </si>
  <si>
    <t>EXTERNAL TRUNKING CONTROLLER OPTIONS</t>
  </si>
  <si>
    <t>KSGC452L</t>
  </si>
  <si>
    <t>LTR Dispatch Trunking Controller (901-9570, KSGCB32801)</t>
  </si>
  <si>
    <t>KSGC459L</t>
  </si>
  <si>
    <t>LTR Dispatch &amp; Interconnect Trunking Controller (905-0123, KSGCB32801)</t>
  </si>
  <si>
    <t>MISC STATION OPTIONS</t>
  </si>
  <si>
    <t>KSGDX12556</t>
  </si>
  <si>
    <r>
      <t xml:space="preserve">6 Cavity VHF BpBr Duplexer
</t>
    </r>
    <r>
      <rPr>
        <b/>
        <u/>
        <sz val="7"/>
        <rFont val="Calibri"/>
        <family val="2"/>
        <scheme val="minor"/>
      </rPr>
      <t>Note</t>
    </r>
    <r>
      <rPr>
        <sz val="7"/>
        <rFont val="Calibri"/>
        <family val="2"/>
        <scheme val="minor"/>
      </rPr>
      <t>:  Bandpass/Bandreject duplexer, 350W continuous duty, minimum TX-RX 400 KHz.  Includes one LMR-400 interface cable.</t>
    </r>
  </si>
  <si>
    <t>KSGOMOD1</t>
  </si>
  <si>
    <r>
      <t xml:space="preserve">Basic Site Management Modem (KSGMD10001, KSGCB22154) 
</t>
    </r>
    <r>
      <rPr>
        <b/>
        <u/>
        <sz val="7"/>
        <rFont val="Calibri"/>
        <family val="2"/>
        <scheme val="minor"/>
      </rPr>
      <t>Note</t>
    </r>
    <r>
      <rPr>
        <sz val="7"/>
        <rFont val="Calibri"/>
        <family val="2"/>
        <scheme val="minor"/>
      </rPr>
      <t>:  Modem 2400 bps to be used with LTR controllers, includes interface cable.</t>
    </r>
  </si>
  <si>
    <t>KSGSNV12</t>
  </si>
  <si>
    <r>
      <t xml:space="preserve">Signal-to-Noise Modular Voting Comparator
</t>
    </r>
    <r>
      <rPr>
        <b/>
        <u/>
        <sz val="7"/>
        <rFont val="Calibri"/>
        <family val="2"/>
        <scheme val="minor"/>
      </rPr>
      <t>Note:</t>
    </r>
    <r>
      <rPr>
        <sz val="7"/>
        <rFont val="Calibri"/>
        <family val="2"/>
        <scheme val="minor"/>
      </rPr>
      <t xml:space="preserve"> 19" rack mount; occupies 3RU. Order Station Module Cards below.</t>
    </r>
  </si>
  <si>
    <t>KSGVOT2A</t>
  </si>
  <si>
    <t>Station Module Card for Signal-to-Noise Voter (SVM-2)</t>
  </si>
  <si>
    <t>KSGOPTG1</t>
  </si>
  <si>
    <r>
      <t xml:space="preserve">Pilot Tone Generator and Line Driver (PTG-10)
</t>
    </r>
    <r>
      <rPr>
        <b/>
        <u/>
        <sz val="7"/>
        <rFont val="Calibri"/>
        <family val="2"/>
        <scheme val="minor"/>
      </rPr>
      <t>Note:</t>
    </r>
    <r>
      <rPr>
        <sz val="7"/>
        <rFont val="Calibri"/>
        <family val="2"/>
        <scheme val="minor"/>
      </rPr>
      <t xml:space="preserve"> For use with voting systems, supplies 600 Ohm balanced 2-wire audio.</t>
    </r>
  </si>
  <si>
    <t>KSGMT13000</t>
  </si>
  <si>
    <t>Rack, Equipment, 3' Tall, 19 Inches Wide</t>
  </si>
  <si>
    <t>KSGMT0C03R</t>
  </si>
  <si>
    <t>Crate for 3' Rack</t>
  </si>
  <si>
    <t>KSGMT17000</t>
  </si>
  <si>
    <t>Rack, Equipment, 7' Tall, 19 Inches Wide</t>
  </si>
  <si>
    <t>KSGMT0C07R</t>
  </si>
  <si>
    <t>Crate for 7' Rack</t>
  </si>
  <si>
    <t>KSGMT20040</t>
  </si>
  <si>
    <t>Cabinet, 40U w/Hardware Kit Pre-Punched Pontoon Base</t>
  </si>
  <si>
    <t>KSGMT0C40U</t>
  </si>
  <si>
    <t>Crate for 40U Cabinet</t>
  </si>
  <si>
    <t>KSGTM10TCS</t>
  </si>
  <si>
    <t>Case, Tone Term Panel</t>
  </si>
  <si>
    <t>KSGCB32801</t>
  </si>
  <si>
    <t>Cable, Interface, Tone to '50</t>
  </si>
  <si>
    <t>KSGCB20112</t>
  </si>
  <si>
    <t>Cable, Coaxial, BNC, 12"</t>
  </si>
  <si>
    <t>KSGTM10003</t>
  </si>
  <si>
    <t>Term panel, DC, 2ch, 2/4-wire, full duplex</t>
  </si>
  <si>
    <t>KSGTM10021</t>
  </si>
  <si>
    <t>600 Ohm Balanced Line Driver</t>
  </si>
  <si>
    <t>KSGCB30532</t>
  </si>
  <si>
    <t>Cable, 32", DB-25 Male (Controller) to DB-25 Male (Repeater)</t>
  </si>
  <si>
    <t>901-9570</t>
  </si>
  <si>
    <t>Controller, Dispatch Trunking (Zetron Model 452)</t>
  </si>
  <si>
    <t>905-0123</t>
  </si>
  <si>
    <t>Controller, Dispatch Trunking with Interconnect (Zetron Model 459)</t>
  </si>
  <si>
    <t>KSGMD10001</t>
  </si>
  <si>
    <t>Modem, USR</t>
  </si>
  <si>
    <t>KSGCB22154</t>
  </si>
  <si>
    <t>Cable, 54", DB-9 Female (Controller) to DB-25 Male (Modem)</t>
  </si>
  <si>
    <t>KSGMD20000</t>
  </si>
  <si>
    <t>Modem, Tuff, with power cable and interface cable</t>
  </si>
  <si>
    <t>KSGUT10001</t>
  </si>
  <si>
    <r>
      <t xml:space="preserve">1RU Mounting Tray
</t>
    </r>
    <r>
      <rPr>
        <b/>
        <u/>
        <sz val="7"/>
        <rFont val="Calibri"/>
        <family val="2"/>
        <scheme val="minor"/>
      </rPr>
      <t>Note</t>
    </r>
    <r>
      <rPr>
        <sz val="7"/>
        <rFont val="Calibri"/>
        <family val="2"/>
        <scheme val="minor"/>
      </rPr>
      <t>: Provides mounting space for up to two accessories.</t>
    </r>
  </si>
  <si>
    <t>KSGPA22523</t>
  </si>
  <si>
    <r>
      <t xml:space="preserve">136-174MHz, 25W Input, 25-50W Output, with Internal Relay                                    </t>
    </r>
    <r>
      <rPr>
        <b/>
        <u/>
        <sz val="8"/>
        <rFont val="Arial"/>
        <family val="2"/>
      </rPr>
      <t/>
    </r>
  </si>
  <si>
    <t>KSGPA22540</t>
  </si>
  <si>
    <t>AMP 136-174MHZ, 25W INPUT, 100W OUTPUT BSA</t>
  </si>
  <si>
    <t>KSGPA22552</t>
  </si>
  <si>
    <t>144-152MHz, 25W Input, 150W Output, with Internal Relay</t>
  </si>
  <si>
    <t>KSGPA22553</t>
  </si>
  <si>
    <t>152-162MHz, 25W Input, 150W Output, with Internal Relay</t>
  </si>
  <si>
    <t>KSGPA22554</t>
  </si>
  <si>
    <t>162-174MHz, 25W Input, 150W Output, with Internal Relay</t>
  </si>
  <si>
    <t>KSGPA22503</t>
  </si>
  <si>
    <r>
      <t xml:space="preserve">136-174MHz, 25W Input, 25-50W Output                                                                       </t>
    </r>
    <r>
      <rPr>
        <b/>
        <u/>
        <sz val="8"/>
        <rFont val="Arial"/>
        <family val="2"/>
      </rPr>
      <t/>
    </r>
  </si>
  <si>
    <t>KSGPA22515</t>
  </si>
  <si>
    <t>AMP 136-174MHZ, 25W INPUT, 100W OUTPUT</t>
  </si>
  <si>
    <t>KSGPA22542</t>
  </si>
  <si>
    <t>144-152MHz, 25W Input, 150W Output</t>
  </si>
  <si>
    <t>KSGPA22543</t>
  </si>
  <si>
    <t>152-162MHz, 25W Input, 150W Output</t>
  </si>
  <si>
    <t>KSGPA22544</t>
  </si>
  <si>
    <t>162-174MHz, 25W Input, 150W Output</t>
  </si>
  <si>
    <t>NXR-5800 REPEATER</t>
  </si>
  <si>
    <t>NXR-5800K</t>
  </si>
  <si>
    <r>
      <t>Repeater, Digital, UHF, 450-520MHz, 25W, 0.5ppm TCXO built-in</t>
    </r>
    <r>
      <rPr>
        <b/>
        <sz val="8"/>
        <rFont val="Arial"/>
        <family val="2"/>
      </rPr>
      <t/>
    </r>
  </si>
  <si>
    <t>NXR-5800K3</t>
  </si>
  <si>
    <t>Repeater, Digital, UHF, 400-470MHz, 25W, 0.5ppm TCXO built-in</t>
  </si>
  <si>
    <t xml:space="preserve">NC </t>
  </si>
  <si>
    <t>B5B-7217-10</t>
  </si>
  <si>
    <t>NXR-5800 Service Manual</t>
  </si>
  <si>
    <r>
      <t xml:space="preserve">RF BASE STATION AMPLIFIER OPTIONS </t>
    </r>
    <r>
      <rPr>
        <b/>
        <u/>
        <sz val="7"/>
        <rFont val="Arial"/>
        <family val="2"/>
      </rPr>
      <t/>
    </r>
  </si>
  <si>
    <t>Note: Includes Two Cables for Radio Connectivity.</t>
  </si>
  <si>
    <t>KSGPA23421</t>
  </si>
  <si>
    <t>406-450MHz, 3W Input, 20-40W Output</t>
  </si>
  <si>
    <t>KSGPA23423</t>
  </si>
  <si>
    <t>450-512MHz, 3W Input, 20-40W Output</t>
  </si>
  <si>
    <t>KSGPA23400</t>
  </si>
  <si>
    <t>406-450MHz, 3W Input, 50-100W Output</t>
  </si>
  <si>
    <t>KSGPA23420</t>
  </si>
  <si>
    <t>450-512MHz, 3W Input, 50-100W Output</t>
  </si>
  <si>
    <t>KSGPA23451</t>
  </si>
  <si>
    <t>406-450MHz, 3W Input, 150W Output</t>
  </si>
  <si>
    <t>KSGPA23453</t>
  </si>
  <si>
    <t>450-512MHz, 3W Input, 150W Output</t>
  </si>
  <si>
    <r>
      <t xml:space="preserve">RF REPEATER STATION AMPLIFIER OPTIONS </t>
    </r>
    <r>
      <rPr>
        <b/>
        <u/>
        <sz val="7"/>
        <rFont val="Arial"/>
        <family val="2"/>
      </rPr>
      <t/>
    </r>
  </si>
  <si>
    <t>Note: Includes One Cable for Radio Connectivity.</t>
  </si>
  <si>
    <t>KSGPA23401</t>
  </si>
  <si>
    <t>KSGPA23403</t>
  </si>
  <si>
    <t>KSGPA23411</t>
  </si>
  <si>
    <t>KSGPA23413</t>
  </si>
  <si>
    <t>KSGPA23702</t>
  </si>
  <si>
    <r>
      <t xml:space="preserve">403-450MHz, 3W Input, 100W Output, 5-Pack
</t>
    </r>
    <r>
      <rPr>
        <b/>
        <u/>
        <sz val="7"/>
        <rFont val="Calibri"/>
        <family val="2"/>
        <scheme val="minor"/>
      </rPr>
      <t>Note:</t>
    </r>
    <r>
      <rPr>
        <sz val="7"/>
        <rFont val="Calibri"/>
        <family val="2"/>
        <scheme val="minor"/>
      </rPr>
      <t xml:space="preserve">  KSGMT90005 cage is required; see Mounting Configurations section below</t>
    </r>
  </si>
  <si>
    <t>KSGPA23703</t>
  </si>
  <si>
    <r>
      <t xml:space="preserve">450-512MHz, 3W Input, 100W Output, 5-Pack
</t>
    </r>
    <r>
      <rPr>
        <b/>
        <u/>
        <sz val="7"/>
        <rFont val="Calibri"/>
        <family val="2"/>
        <scheme val="minor"/>
      </rPr>
      <t>Note:</t>
    </r>
    <r>
      <rPr>
        <sz val="7"/>
        <rFont val="Calibri"/>
        <family val="2"/>
        <scheme val="minor"/>
      </rPr>
      <t xml:space="preserve">  KSGMT90005 cage is required; see Mounting Configurations section below</t>
    </r>
  </si>
  <si>
    <t xml:space="preserve">                  </t>
  </si>
  <si>
    <t>KSGPA23441</t>
  </si>
  <si>
    <t>KSGPA23443</t>
  </si>
  <si>
    <r>
      <t xml:space="preserve">40A, 13.8VDC, 19" Wide Rack-Mounted Power Supply
</t>
    </r>
    <r>
      <rPr>
        <b/>
        <u/>
        <sz val="7"/>
        <rFont val="Calibri"/>
        <family val="2"/>
        <scheme val="minor"/>
      </rPr>
      <t>Note</t>
    </r>
    <r>
      <rPr>
        <sz val="7"/>
        <rFont val="Calibri"/>
        <family val="2"/>
        <scheme val="minor"/>
      </rPr>
      <t>:  Incompatible with 150W amplifier option.</t>
    </r>
  </si>
  <si>
    <r>
      <t xml:space="preserve">35A, 13.8VDC, 19" Wide Rack-Mounted Power Supply with SmartCharger
</t>
    </r>
    <r>
      <rPr>
        <b/>
        <u/>
        <sz val="7"/>
        <rFont val="Calibri"/>
        <family val="2"/>
        <scheme val="minor"/>
      </rPr>
      <t>Note</t>
    </r>
    <r>
      <rPr>
        <sz val="7"/>
        <rFont val="Calibri"/>
        <family val="2"/>
        <scheme val="minor"/>
      </rPr>
      <t>:  Incompatible with 150W amplifier option.</t>
    </r>
  </si>
  <si>
    <r>
      <t xml:space="preserve">70A, 13.8VDC, 19" Wide Rack-Mounted Power Supply                                                   </t>
    </r>
    <r>
      <rPr>
        <b/>
        <u/>
        <sz val="8"/>
        <rFont val="Arial"/>
        <family val="2"/>
      </rPr>
      <t/>
    </r>
  </si>
  <si>
    <r>
      <t xml:space="preserve">70A, 13.8VDC, 19" Wide Rack-Mounted Power Supply with SmartCharger                              </t>
    </r>
    <r>
      <rPr>
        <b/>
        <u/>
        <sz val="8"/>
        <rFont val="Arial"/>
        <family val="2"/>
      </rPr>
      <t/>
    </r>
  </si>
  <si>
    <t>MOUNTING CONFIGURATIONS cont'd</t>
  </si>
  <si>
    <r>
      <t xml:space="preserve">4-Port Managed VPN Router
</t>
    </r>
    <r>
      <rPr>
        <b/>
        <u/>
        <sz val="7"/>
        <rFont val="Calibri"/>
        <family val="2"/>
        <scheme val="minor"/>
      </rPr>
      <t>Note:</t>
    </r>
    <r>
      <rPr>
        <b/>
        <sz val="7"/>
        <rFont val="Calibri"/>
        <family val="2"/>
        <scheme val="minor"/>
      </rPr>
      <t xml:space="preserve"> </t>
    </r>
    <r>
      <rPr>
        <sz val="7"/>
        <rFont val="Calibri"/>
        <family val="2"/>
        <scheme val="minor"/>
      </rPr>
      <t xml:space="preserve"> 1RU Mounting Tray (KSGUT1000) sold separately. </t>
    </r>
  </si>
  <si>
    <t>KSGDX13546</t>
  </si>
  <si>
    <r>
      <t>6 Cavity UHF BpBr Duplexer  (450-470MHz Only)</t>
    </r>
    <r>
      <rPr>
        <b/>
        <u/>
        <sz val="8"/>
        <rFont val="Calibri"/>
        <family val="2"/>
        <scheme val="minor"/>
      </rPr>
      <t xml:space="preserve">
</t>
    </r>
    <r>
      <rPr>
        <b/>
        <u/>
        <sz val="7"/>
        <rFont val="Calibri"/>
        <family val="2"/>
        <scheme val="minor"/>
      </rPr>
      <t>Note</t>
    </r>
    <r>
      <rPr>
        <sz val="7"/>
        <rFont val="Calibri"/>
        <family val="2"/>
        <scheme val="minor"/>
      </rPr>
      <t>:  Bandpass/Bandreject duplexer, 250W continuous duty.  Includes one LMR-400 interface cable.</t>
    </r>
  </si>
  <si>
    <t>KSGDX23101</t>
  </si>
  <si>
    <r>
      <t xml:space="preserve">4 Cavity UHF BpBr Duplexer (450-470MHz Only)
</t>
    </r>
    <r>
      <rPr>
        <b/>
        <u/>
        <sz val="7"/>
        <rFont val="Calibri"/>
        <family val="2"/>
        <scheme val="minor"/>
      </rPr>
      <t>Note</t>
    </r>
    <r>
      <rPr>
        <sz val="7"/>
        <rFont val="Calibri"/>
        <family val="2"/>
        <scheme val="minor"/>
      </rPr>
      <t>:  Bandpass/Bandreject duplexer, 350W continuous duty.  Includes one LMR-400 interface cable.</t>
    </r>
  </si>
  <si>
    <r>
      <t>Basic Site Management Modem (KSGMD10001, KSGCB22154)</t>
    </r>
    <r>
      <rPr>
        <b/>
        <u/>
        <sz val="8"/>
        <rFont val="Calibri"/>
        <family val="2"/>
        <scheme val="minor"/>
      </rPr>
      <t xml:space="preserve">
</t>
    </r>
    <r>
      <rPr>
        <b/>
        <u/>
        <sz val="7"/>
        <rFont val="Calibri"/>
        <family val="2"/>
        <scheme val="minor"/>
      </rPr>
      <t>Note</t>
    </r>
    <r>
      <rPr>
        <sz val="7"/>
        <rFont val="Calibri"/>
        <family val="2"/>
        <scheme val="minor"/>
      </rPr>
      <t>:  Modem 2400 bps to be used with LTR controllers, includes interface cable.</t>
    </r>
  </si>
  <si>
    <t>MISC STATION OPTIONS cont'd</t>
  </si>
  <si>
    <r>
      <t>1RU Mounting Tray</t>
    </r>
    <r>
      <rPr>
        <sz val="9"/>
        <rFont val="Calibri"/>
        <family val="2"/>
        <scheme val="minor"/>
      </rPr>
      <t xml:space="preserve">
</t>
    </r>
    <r>
      <rPr>
        <b/>
        <u/>
        <sz val="7"/>
        <rFont val="Calibri"/>
        <family val="2"/>
        <scheme val="minor"/>
      </rPr>
      <t>Note</t>
    </r>
    <r>
      <rPr>
        <sz val="7"/>
        <rFont val="Calibri"/>
        <family val="2"/>
        <scheme val="minor"/>
      </rPr>
      <t>: Provides mounting space for up to two accessories.</t>
    </r>
  </si>
  <si>
    <t>KSGPA23521</t>
  </si>
  <si>
    <t>406-450MHz, 25W Input, 20-40W Output, with Internal Relay</t>
  </si>
  <si>
    <t>KSGPA23523</t>
  </si>
  <si>
    <t>450-512MHz, 25W Input, 20-40W Output, with Internal Relay</t>
  </si>
  <si>
    <t>KSGPA23500</t>
  </si>
  <si>
    <t>406-450MHz, 25W Input, 50-100W Output, with Internal Relay</t>
  </si>
  <si>
    <t>KSGPA23520</t>
  </si>
  <si>
    <t>450-512MHz, 25W Input, 50-100W Output, with Internal Relay</t>
  </si>
  <si>
    <t>KSGPA23551</t>
  </si>
  <si>
    <t>406-450MHz, 25W Input, 150W Output, with Internal Relay</t>
  </si>
  <si>
    <t>KSGPA23553</t>
  </si>
  <si>
    <t>450-512MHz, 25W Input, 150W Output, with Internal Relay</t>
  </si>
  <si>
    <t>KSGPA23501</t>
  </si>
  <si>
    <t>406-450MHz, 25W Input, 20-40W Output</t>
  </si>
  <si>
    <t>KSGPA23503</t>
  </si>
  <si>
    <t>450-512MHz, 25W Input, 20-40W Output</t>
  </si>
  <si>
    <t>KSGPA23511</t>
  </si>
  <si>
    <t>406-450MHz, 25W Input, 50-100W Output</t>
  </si>
  <si>
    <t>KSGPA23513</t>
  </si>
  <si>
    <t>450-512MHz, 25W Input, 50-100W Output</t>
  </si>
  <si>
    <t>KSGPA23541</t>
  </si>
  <si>
    <t>406-450MHz, 25W Input, 150W Output</t>
  </si>
  <si>
    <t>KSGPA23543</t>
  </si>
  <si>
    <t>450-512MHz, 25W Input, 150W Output</t>
  </si>
  <si>
    <t>NXR-5900 REPEATER</t>
  </si>
  <si>
    <t>NXR-5900K</t>
  </si>
  <si>
    <t xml:space="preserve">Repeater, Digital, RX 806-825 MHz, TX 821-870 MHz </t>
  </si>
  <si>
    <r>
      <t xml:space="preserve">6.25KHz "Very Narrow Band" Option High Stability Reference Oscillator
</t>
    </r>
    <r>
      <rPr>
        <b/>
        <u/>
        <sz val="7"/>
        <rFont val="Calibri"/>
        <family val="2"/>
        <scheme val="minor"/>
      </rPr>
      <t>Note:</t>
    </r>
    <r>
      <rPr>
        <sz val="7"/>
        <rFont val="Calibri"/>
        <family val="2"/>
        <scheme val="minor"/>
      </rPr>
      <t xml:space="preserve">  Only one KXK-3M3 required per site for 6.25KHz operation.</t>
    </r>
  </si>
  <si>
    <t>B5B-7278-00</t>
  </si>
  <si>
    <t>NXR-5900 Service Manual</t>
  </si>
  <si>
    <r>
      <t>RF REPEATER STATION AMPLIFIER OPTIONS</t>
    </r>
    <r>
      <rPr>
        <b/>
        <u/>
        <sz val="7"/>
        <rFont val="Arial"/>
        <family val="2"/>
      </rPr>
      <t/>
    </r>
  </si>
  <si>
    <t>KSGPA24181</t>
  </si>
  <si>
    <t>764-870MHz, 250mW Input, 75W Output</t>
  </si>
  <si>
    <t>KSGPA24131</t>
  </si>
  <si>
    <t xml:space="preserve">764-870MHz, 250mW Input, 130W Output  </t>
  </si>
  <si>
    <t xml:space="preserve">POWER SUPPLY OPTIONS </t>
  </si>
  <si>
    <r>
      <t>40A, 13.8VDC, 19" Wide Rack-Mounted Power Supply</t>
    </r>
    <r>
      <rPr>
        <sz val="7"/>
        <rFont val="Calibri"/>
        <family val="2"/>
        <scheme val="minor"/>
      </rPr>
      <t xml:space="preserve">
</t>
    </r>
    <r>
      <rPr>
        <b/>
        <u/>
        <sz val="7"/>
        <rFont val="Calibri"/>
        <family val="2"/>
        <scheme val="minor"/>
      </rPr>
      <t>Note</t>
    </r>
    <r>
      <rPr>
        <sz val="7"/>
        <rFont val="Calibri"/>
        <family val="2"/>
        <scheme val="minor"/>
      </rPr>
      <t>:  Incompatible with 130W amplifier option.</t>
    </r>
  </si>
  <si>
    <r>
      <t xml:space="preserve">35A, 13.8VDC, 19" Wide Rack-Mounted Power Supply with SmartCharger
</t>
    </r>
    <r>
      <rPr>
        <b/>
        <u/>
        <sz val="7"/>
        <rFont val="Calibri"/>
        <family val="2"/>
        <scheme val="minor"/>
      </rPr>
      <t>Note</t>
    </r>
    <r>
      <rPr>
        <sz val="7"/>
        <rFont val="Calibri"/>
        <family val="2"/>
        <scheme val="minor"/>
      </rPr>
      <t>:  Incompatible with 130W amplifier option.</t>
    </r>
  </si>
  <si>
    <r>
      <t xml:space="preserve">70A, 13.8VDC, 19" Wide Rack-Mounted Power Supply                                                </t>
    </r>
    <r>
      <rPr>
        <b/>
        <u/>
        <sz val="8"/>
        <rFont val="Arial"/>
        <family val="2"/>
      </rPr>
      <t/>
    </r>
  </si>
  <si>
    <r>
      <t xml:space="preserve">70A, 13.8VDC, 19" Wide Rack-Mounted Power Supply with SmartCharger                           </t>
    </r>
    <r>
      <rPr>
        <b/>
        <u/>
        <sz val="8"/>
        <rFont val="Arial"/>
        <family val="2"/>
      </rPr>
      <t/>
    </r>
  </si>
  <si>
    <t>KSGDX14644</t>
  </si>
  <si>
    <r>
      <t>4 Cavity 800MHz BpBr Duplexer</t>
    </r>
    <r>
      <rPr>
        <b/>
        <u/>
        <sz val="8"/>
        <rFont val="Calibri"/>
        <family val="2"/>
        <scheme val="minor"/>
      </rPr>
      <t xml:space="preserve">
</t>
    </r>
    <r>
      <rPr>
        <b/>
        <u/>
        <sz val="7"/>
        <rFont val="Calibri"/>
        <family val="2"/>
        <scheme val="minor"/>
      </rPr>
      <t>Note</t>
    </r>
    <r>
      <rPr>
        <sz val="7"/>
        <rFont val="Calibri"/>
        <family val="2"/>
        <scheme val="minor"/>
      </rPr>
      <t>:  Bandpass/Bandreject duplexer, 250W continuous duty, minimum TX-RX 5MHz.  Includes RF cables, mounting and tuning.  Includes one LMR-400 interface cable.</t>
    </r>
  </si>
  <si>
    <r>
      <rPr>
        <sz val="8"/>
        <rFont val="Calibri"/>
        <family val="2"/>
        <scheme val="minor"/>
      </rPr>
      <t>1RU Mounting Tray</t>
    </r>
    <r>
      <rPr>
        <sz val="9"/>
        <rFont val="Calibri"/>
        <family val="2"/>
        <scheme val="minor"/>
      </rPr>
      <t xml:space="preserve">
</t>
    </r>
    <r>
      <rPr>
        <b/>
        <u/>
        <sz val="7"/>
        <rFont val="Calibri"/>
        <family val="2"/>
        <scheme val="minor"/>
      </rPr>
      <t>Note</t>
    </r>
    <r>
      <rPr>
        <sz val="7"/>
        <rFont val="Calibri"/>
        <family val="2"/>
        <scheme val="minor"/>
      </rPr>
      <t>: Provides mounting space for up to two accessories.</t>
    </r>
  </si>
  <si>
    <t>NXR-5901 REPEATER</t>
  </si>
  <si>
    <t>NXR-5901K</t>
  </si>
  <si>
    <t xml:space="preserve">Repeater, Digital, RX 896-902MHz, TX 935-941MHz </t>
  </si>
  <si>
    <t>10% OFF</t>
  </si>
  <si>
    <t>35% OFF</t>
  </si>
  <si>
    <t>40% OFF</t>
  </si>
  <si>
    <r>
      <t xml:space="preserve">6.25KHz "Very Narrow Band" Option High Stability Reference Oscillator
</t>
    </r>
    <r>
      <rPr>
        <b/>
        <u/>
        <sz val="7"/>
        <rFont val="Calibri"/>
        <family val="2"/>
        <scheme val="minor"/>
      </rPr>
      <t>Note:</t>
    </r>
    <r>
      <rPr>
        <sz val="7"/>
        <rFont val="Calibri"/>
        <family val="2"/>
        <scheme val="minor"/>
      </rPr>
      <t xml:space="preserve">  Only one KXK-3M3 required per site for 12.5kHa and 6.25KHz operation.</t>
    </r>
  </si>
  <si>
    <t>NXR-5901 Service Manual</t>
  </si>
  <si>
    <t>KSGPA25172</t>
  </si>
  <si>
    <t>928-943MHz, 250mW Input, 75W Output</t>
  </si>
  <si>
    <t>KSGPA25132</t>
  </si>
  <si>
    <t>935-940MHz, 250mW Input, 130W Output</t>
  </si>
  <si>
    <r>
      <t xml:space="preserve">40A, 13.8VDC, 19" Wide Rack-Mounted Power Supply
</t>
    </r>
    <r>
      <rPr>
        <b/>
        <u/>
        <sz val="7"/>
        <rFont val="Calibri"/>
        <family val="2"/>
        <scheme val="minor"/>
      </rPr>
      <t>Note</t>
    </r>
    <r>
      <rPr>
        <sz val="7"/>
        <rFont val="Calibri"/>
        <family val="2"/>
        <scheme val="minor"/>
      </rPr>
      <t>:  Incompatible with 130W amplifier option.</t>
    </r>
    <r>
      <rPr>
        <b/>
        <u/>
        <sz val="7"/>
        <rFont val="Arial"/>
        <family val="2"/>
      </rPr>
      <t/>
    </r>
  </si>
  <si>
    <r>
      <t>35A, 13.8VDC, 19" Wide Rack-Mounted Power Supply with SmartCharger</t>
    </r>
    <r>
      <rPr>
        <sz val="7"/>
        <rFont val="Calibri"/>
        <family val="2"/>
        <scheme val="minor"/>
      </rPr>
      <t xml:space="preserve">
</t>
    </r>
    <r>
      <rPr>
        <b/>
        <u/>
        <sz val="7"/>
        <rFont val="Calibri"/>
        <family val="2"/>
        <scheme val="minor"/>
      </rPr>
      <t>Note</t>
    </r>
    <r>
      <rPr>
        <sz val="7"/>
        <rFont val="Calibri"/>
        <family val="2"/>
        <scheme val="minor"/>
      </rPr>
      <t>:  Incompatible with 130W amplifier option.</t>
    </r>
    <r>
      <rPr>
        <b/>
        <u/>
        <sz val="7"/>
        <rFont val="Arial"/>
        <family val="2"/>
      </rPr>
      <t/>
    </r>
  </si>
  <si>
    <r>
      <t xml:space="preserve">70A, 13.8VDC, 19" Wide Rack-Mounted Power Supply                                                  </t>
    </r>
    <r>
      <rPr>
        <b/>
        <u/>
        <sz val="8"/>
        <rFont val="Arial"/>
        <family val="2"/>
      </rPr>
      <t/>
    </r>
  </si>
  <si>
    <r>
      <t xml:space="preserve">70A, 13.8VDC, 19" Wide Rack-Mounted Power Supply with SmartCharger                             </t>
    </r>
    <r>
      <rPr>
        <b/>
        <u/>
        <sz val="8"/>
        <rFont val="Arial"/>
        <family val="2"/>
      </rPr>
      <t/>
    </r>
  </si>
  <si>
    <t>ETHERNET SWITCH &amp; ROUTER OPTIONS</t>
  </si>
  <si>
    <r>
      <t xml:space="preserve">8-Port Managed Network Switch
</t>
    </r>
    <r>
      <rPr>
        <b/>
        <u/>
        <sz val="7"/>
        <rFont val="Calibri"/>
        <family val="2"/>
        <scheme val="minor"/>
      </rPr>
      <t>Note:</t>
    </r>
    <r>
      <rPr>
        <b/>
        <sz val="7"/>
        <rFont val="Calibri"/>
        <family val="2"/>
        <scheme val="minor"/>
      </rPr>
      <t xml:space="preserve"> </t>
    </r>
    <r>
      <rPr>
        <sz val="7"/>
        <rFont val="Calibri"/>
        <family val="2"/>
        <scheme val="minor"/>
      </rPr>
      <t xml:space="preserve"> 1RU Mounting Tray (KSGUT10001) sold separately.</t>
    </r>
  </si>
  <si>
    <t>ETHERNET SWITCH &amp; ROUTER OPTIONS cont'd</t>
  </si>
  <si>
    <r>
      <t xml:space="preserve">4-Port Managed VPN Router
</t>
    </r>
    <r>
      <rPr>
        <b/>
        <u/>
        <sz val="7"/>
        <rFont val="Calibri"/>
        <family val="2"/>
        <scheme val="minor"/>
      </rPr>
      <t>Note:</t>
    </r>
    <r>
      <rPr>
        <b/>
        <sz val="7"/>
        <rFont val="Calibri"/>
        <family val="2"/>
        <scheme val="minor"/>
      </rPr>
      <t xml:space="preserve">  </t>
    </r>
    <r>
      <rPr>
        <sz val="7"/>
        <rFont val="Calibri"/>
        <family val="2"/>
        <scheme val="minor"/>
      </rPr>
      <t>1RU Mounting Tray (KSGUT10001) sold separately.</t>
    </r>
  </si>
  <si>
    <t>INTERNAL TRUNKING AND NETWORKING OPTIONS</t>
  </si>
  <si>
    <r>
      <t>Repeater Trunking Feature</t>
    </r>
    <r>
      <rPr>
        <u/>
        <sz val="8"/>
        <rFont val="Calibri"/>
        <family val="2"/>
        <scheme val="minor"/>
      </rPr>
      <t xml:space="preserve">
</t>
    </r>
    <r>
      <rPr>
        <b/>
        <u/>
        <sz val="7"/>
        <rFont val="Calibri"/>
        <family val="2"/>
        <scheme val="minor"/>
      </rPr>
      <t>Note</t>
    </r>
    <r>
      <rPr>
        <sz val="7"/>
        <rFont val="Calibri"/>
        <family val="2"/>
        <scheme val="minor"/>
      </rPr>
      <t>:  One Feature required for each trunking repeater.</t>
    </r>
  </si>
  <si>
    <r>
      <t xml:space="preserve">Multi-Site Networking Feature
</t>
    </r>
    <r>
      <rPr>
        <b/>
        <u/>
        <sz val="7"/>
        <rFont val="Calibri"/>
        <family val="2"/>
        <scheme val="minor"/>
      </rPr>
      <t>Note</t>
    </r>
    <r>
      <rPr>
        <sz val="7"/>
        <rFont val="Calibri"/>
        <family val="2"/>
        <scheme val="minor"/>
      </rPr>
      <t>:  One required for each networked site</t>
    </r>
  </si>
  <si>
    <t>DEALER</t>
  </si>
  <si>
    <t>KSGDX15044</t>
  </si>
  <si>
    <r>
      <t xml:space="preserve">4 Cavity 900MHz BpBr Duplexer </t>
    </r>
    <r>
      <rPr>
        <b/>
        <u/>
        <sz val="8"/>
        <rFont val="Calibri"/>
        <family val="2"/>
        <scheme val="minor"/>
      </rPr>
      <t xml:space="preserve">
</t>
    </r>
    <r>
      <rPr>
        <b/>
        <u/>
        <sz val="7"/>
        <rFont val="Calibri"/>
        <family val="2"/>
        <scheme val="minor"/>
      </rPr>
      <t>Note</t>
    </r>
    <r>
      <rPr>
        <sz val="7"/>
        <rFont val="Calibri"/>
        <family val="2"/>
        <scheme val="minor"/>
      </rPr>
      <t>:  Bandpass/Bandreject duplexer, 250W continuous duty, minimum TX-RX 5MHz.  Includes RF cables, mounting and tuning.  Includes one LMR-400 interface cable.</t>
    </r>
  </si>
  <si>
    <r>
      <rPr>
        <sz val="8"/>
        <rFont val="Calibri"/>
        <family val="2"/>
        <scheme val="minor"/>
      </rPr>
      <t xml:space="preserve">1RU Mounting Tray
</t>
    </r>
    <r>
      <rPr>
        <b/>
        <u/>
        <sz val="7"/>
        <rFont val="Calibri"/>
        <family val="2"/>
        <scheme val="minor"/>
      </rPr>
      <t>Note</t>
    </r>
    <r>
      <rPr>
        <sz val="7"/>
        <rFont val="Calibri"/>
        <family val="2"/>
        <scheme val="minor"/>
      </rPr>
      <t>: Provides mounting space for up to two accessories.</t>
    </r>
  </si>
  <si>
    <t xml:space="preserve">NXR-710 REPEATER </t>
  </si>
  <si>
    <t>Repeater Programming Software</t>
  </si>
  <si>
    <t>Network Interface Unit - Required for Conv. IP Networking Functionality</t>
  </si>
  <si>
    <t>KWD-NX10VTR</t>
  </si>
  <si>
    <t>Voting System Option</t>
  </si>
  <si>
    <t>RF BASE STATION AMPLIFIER OPTIONS</t>
  </si>
  <si>
    <t>Note: Includes Two Cables for Radio Connectivity and an Internal Antenna Relay.</t>
  </si>
  <si>
    <t>RF REPEATER STATION AMPLIFIER OPTIONS cont'd</t>
  </si>
  <si>
    <r>
      <t xml:space="preserve">40A, 13.8VDC, 19" Wide Rack-Mounted Power Supply
</t>
    </r>
    <r>
      <rPr>
        <b/>
        <u/>
        <sz val="7"/>
        <rFont val="Calibri"/>
        <family val="2"/>
        <scheme val="minor"/>
      </rPr>
      <t>Note</t>
    </r>
    <r>
      <rPr>
        <sz val="7"/>
        <rFont val="Calibri"/>
        <family val="2"/>
        <scheme val="minor"/>
      </rPr>
      <t>:  Incompatible with 150W or 250W amplifier option.</t>
    </r>
    <r>
      <rPr>
        <b/>
        <u/>
        <sz val="7"/>
        <rFont val="Arial"/>
        <family val="2"/>
      </rPr>
      <t/>
    </r>
  </si>
  <si>
    <r>
      <t xml:space="preserve">35A, 13.8VDC, 19" Wide Rack-Mounted Power Supply with SmartCharger 
</t>
    </r>
    <r>
      <rPr>
        <b/>
        <u/>
        <sz val="7"/>
        <rFont val="Calibri"/>
        <family val="2"/>
        <scheme val="minor"/>
      </rPr>
      <t>Note</t>
    </r>
    <r>
      <rPr>
        <sz val="7"/>
        <rFont val="Calibri"/>
        <family val="2"/>
        <scheme val="minor"/>
      </rPr>
      <t>:  Incompatible with 150W or 250W amplifier option.</t>
    </r>
  </si>
  <si>
    <r>
      <t xml:space="preserve">70A, 13.8VDC, 19" Wide Rack-Mounted Power Supply                                           </t>
    </r>
    <r>
      <rPr>
        <b/>
        <u/>
        <sz val="8"/>
        <rFont val="Arial"/>
        <family val="2"/>
      </rPr>
      <t/>
    </r>
  </si>
  <si>
    <r>
      <t xml:space="preserve">70A, 13.8VDC, 19" Wide Rack-Mounted Power Supply with SmartCharger                          </t>
    </r>
    <r>
      <rPr>
        <b/>
        <u/>
        <sz val="8"/>
        <rFont val="Arial"/>
        <family val="2"/>
      </rPr>
      <t/>
    </r>
  </si>
  <si>
    <t>KSGTN10A</t>
  </si>
  <si>
    <r>
      <t xml:space="preserve">10 Channel BCD Tone Termination Panel (KSGTM10010, KSGBCDCASE, KSGCB32801)
</t>
    </r>
    <r>
      <rPr>
        <b/>
        <u/>
        <sz val="7"/>
        <rFont val="Calibri"/>
        <family val="2"/>
        <scheme val="minor"/>
      </rPr>
      <t>Note:</t>
    </r>
    <r>
      <rPr>
        <sz val="7"/>
        <rFont val="Calibri"/>
        <family val="2"/>
        <scheme val="minor"/>
      </rPr>
      <t xml:space="preserve"> 2 or 4 wire, 600-Ohm balanced audio with monitor. </t>
    </r>
  </si>
  <si>
    <r>
      <rPr>
        <sz val="8"/>
        <rFont val="Calibri"/>
        <family val="2"/>
        <scheme val="minor"/>
      </rPr>
      <t>DC Termination Panel (KSGTM10003, KSGTM10TCS, KSGCB32801)</t>
    </r>
    <r>
      <rPr>
        <sz val="7"/>
        <rFont val="Calibri"/>
        <family val="2"/>
        <scheme val="minor"/>
      </rPr>
      <t xml:space="preserve">
</t>
    </r>
    <r>
      <rPr>
        <b/>
        <u/>
        <sz val="7"/>
        <rFont val="Calibri"/>
        <family val="2"/>
        <scheme val="minor"/>
      </rPr>
      <t>Note:</t>
    </r>
    <r>
      <rPr>
        <sz val="7"/>
        <rFont val="Calibri"/>
        <family val="2"/>
        <scheme val="minor"/>
      </rPr>
      <t xml:space="preserve"> 2 or 4 wire, 600-Ohm balanced audio with monitor.  Specify DC current settings at time of order.</t>
    </r>
  </si>
  <si>
    <r>
      <t>ETHERNET SWITCH &amp; ROUTER OPTIONS</t>
    </r>
    <r>
      <rPr>
        <sz val="7"/>
        <rFont val="Arial"/>
        <family val="2"/>
      </rPr>
      <t/>
    </r>
  </si>
  <si>
    <t>Note: One switch is required for each site; VPN router(s) may be required for multi-site systems depending on desired configuration.  When needed, VPN router(s) are required in addition to and in conjunction with network switch equipment.  Multicast Router options are also available.</t>
  </si>
  <si>
    <r>
      <t xml:space="preserve">8-Port Managed Network Switch
</t>
    </r>
    <r>
      <rPr>
        <b/>
        <u/>
        <sz val="7"/>
        <rFont val="Calibri"/>
        <family val="2"/>
        <scheme val="minor"/>
      </rPr>
      <t>Note:</t>
    </r>
    <r>
      <rPr>
        <b/>
        <sz val="7"/>
        <rFont val="Calibri"/>
        <family val="2"/>
        <scheme val="minor"/>
      </rPr>
      <t xml:space="preserve">  </t>
    </r>
    <r>
      <rPr>
        <sz val="7"/>
        <rFont val="Calibri"/>
        <family val="2"/>
        <scheme val="minor"/>
      </rPr>
      <t>1RU Mounting Tray (KSGUT10001) sold separately.</t>
    </r>
  </si>
  <si>
    <r>
      <t xml:space="preserve">4-Port Managed VPN Router
</t>
    </r>
    <r>
      <rPr>
        <b/>
        <u/>
        <sz val="7"/>
        <rFont val="Calibri"/>
        <family val="2"/>
        <scheme val="minor"/>
      </rPr>
      <t>Note:</t>
    </r>
    <r>
      <rPr>
        <sz val="7"/>
        <rFont val="Calibri"/>
        <family val="2"/>
        <scheme val="minor"/>
      </rPr>
      <t xml:space="preserve">  1RU Mounting Tray (KSGUT10001) sold separately.</t>
    </r>
  </si>
  <si>
    <t>TYPE-D TRUNKING OPTIONS</t>
  </si>
  <si>
    <t>KWD-10DTR</t>
  </si>
  <si>
    <r>
      <rPr>
        <b/>
        <u/>
        <sz val="8"/>
        <rFont val="Calibri"/>
        <family val="2"/>
        <scheme val="minor"/>
      </rPr>
      <t>Type-D Single Site</t>
    </r>
    <r>
      <rPr>
        <sz val="8"/>
        <rFont val="Calibri"/>
        <family val="2"/>
        <scheme val="minor"/>
      </rPr>
      <t xml:space="preserve"> Repeater Trunking Feature
</t>
    </r>
    <r>
      <rPr>
        <b/>
        <u/>
        <sz val="7"/>
        <rFont val="Calibri"/>
        <family val="2"/>
        <scheme val="minor"/>
      </rPr>
      <t>Note</t>
    </r>
    <r>
      <rPr>
        <sz val="7"/>
        <rFont val="Calibri"/>
        <family val="2"/>
        <scheme val="minor"/>
      </rPr>
      <t xml:space="preserve">: One Feature required for each trunking repeater. Only </t>
    </r>
    <r>
      <rPr>
        <b/>
        <sz val="7"/>
        <rFont val="Calibri"/>
        <family val="2"/>
        <scheme val="minor"/>
      </rPr>
      <t xml:space="preserve">6.25kHz </t>
    </r>
    <r>
      <rPr>
        <sz val="7"/>
        <rFont val="Calibri"/>
        <family val="2"/>
        <scheme val="minor"/>
      </rPr>
      <t>operation is available in Type-D Single Site Trunking.</t>
    </r>
  </si>
  <si>
    <t>KTI-5M</t>
  </si>
  <si>
    <r>
      <t xml:space="preserve">Network Adaptor Device- Required for Type-D Trunking Web Access
</t>
    </r>
    <r>
      <rPr>
        <b/>
        <u/>
        <sz val="7"/>
        <rFont val="Calibri"/>
        <family val="2"/>
        <scheme val="minor"/>
      </rPr>
      <t>Note:</t>
    </r>
    <r>
      <rPr>
        <sz val="7"/>
        <rFont val="Calibri"/>
        <family val="2"/>
        <scheme val="minor"/>
      </rPr>
      <t xml:space="preserve"> For field upgrade, please download KPG-1006DNA from TOOLS and install to your KTI-5M. (Installation Manual is included.)</t>
    </r>
  </si>
  <si>
    <t>L-1794</t>
  </si>
  <si>
    <t>Installation of KPG-1006DNA Firmware for KTI-5M at Factory.</t>
  </si>
  <si>
    <r>
      <t xml:space="preserve">6 Cavity VHF BpBr Duplexer </t>
    </r>
    <r>
      <rPr>
        <b/>
        <u/>
        <sz val="8"/>
        <rFont val="Calibri"/>
        <family val="2"/>
        <scheme val="minor"/>
      </rPr>
      <t xml:space="preserve"> 
</t>
    </r>
    <r>
      <rPr>
        <b/>
        <u/>
        <sz val="7"/>
        <rFont val="Calibri"/>
        <family val="2"/>
        <scheme val="minor"/>
      </rPr>
      <t>Note</t>
    </r>
    <r>
      <rPr>
        <sz val="7"/>
        <rFont val="Calibri"/>
        <family val="2"/>
        <scheme val="minor"/>
      </rPr>
      <t>:  Bandpass/Bandreject duplexer, 350W continuous duty, minimum TX-RX 400 KHz.  Includes one LMR-400 interface cable.</t>
    </r>
  </si>
  <si>
    <t>KSGMS10010</t>
  </si>
  <si>
    <t>Relay, Antenna, x10 Series, 50W</t>
  </si>
  <si>
    <t>KSGTM10010</t>
  </si>
  <si>
    <t>Panel, Tone Term, 10ch, with case, full dup, 2 or 4 wire, w/mon</t>
  </si>
  <si>
    <t>KSGBCDCASE</t>
  </si>
  <si>
    <r>
      <t xml:space="preserve">136-174MHz, 25W Input, 25-50W Output, with Internal Relay                                                            </t>
    </r>
    <r>
      <rPr>
        <b/>
        <u/>
        <sz val="8"/>
        <rFont val="Arial"/>
        <family val="2"/>
      </rPr>
      <t/>
    </r>
  </si>
  <si>
    <t>KSGPA22500</t>
  </si>
  <si>
    <t>136-144MHz, 25W Input, 55-110W Output, with Internal Relay</t>
  </si>
  <si>
    <t>KSGPA22551</t>
  </si>
  <si>
    <t>136-144MHz, 25W Input, 150W Output, with Internal Relay</t>
  </si>
  <si>
    <t>KSGPA22541</t>
  </si>
  <si>
    <t>136-144MHz, 25W Input, 150W Output</t>
  </si>
  <si>
    <t xml:space="preserve">NXR-810 REPEATER </t>
  </si>
  <si>
    <r>
      <t>RF BASE STATION AMPLIFIER OPTIONS</t>
    </r>
    <r>
      <rPr>
        <b/>
        <u/>
        <sz val="7"/>
        <rFont val="Arial"/>
        <family val="2"/>
      </rPr>
      <t/>
    </r>
  </si>
  <si>
    <r>
      <t>ETHERNET SWITCH &amp; ROUTER OPTIONS</t>
    </r>
    <r>
      <rPr>
        <b/>
        <u/>
        <sz val="7"/>
        <rFont val="Arial"/>
        <family val="2"/>
      </rPr>
      <t/>
    </r>
  </si>
  <si>
    <r>
      <t xml:space="preserve">8-Port Managed Network Switch
</t>
    </r>
    <r>
      <rPr>
        <b/>
        <u/>
        <sz val="7"/>
        <rFont val="Calibri"/>
        <family val="2"/>
        <scheme val="minor"/>
      </rPr>
      <t>Note:</t>
    </r>
    <r>
      <rPr>
        <sz val="7"/>
        <rFont val="Calibri"/>
        <family val="2"/>
        <scheme val="minor"/>
      </rPr>
      <t xml:space="preserve"> 1RU Mounting Tray (KSGUT10001) sold separately.</t>
    </r>
  </si>
  <si>
    <t xml:space="preserve">Relay, Antenna, x10 Series, 50W </t>
  </si>
  <si>
    <t>Cable, 32", DB-25 Male (Controller) to DB-25 Male(Repeater)</t>
  </si>
  <si>
    <t>Cable,54", DB-9 Female (Controller) to DB-25 Male (Modem)</t>
  </si>
  <si>
    <t>KSGTM20TCS</t>
  </si>
  <si>
    <t>Case, Tone Term Panel (N-Series)</t>
  </si>
  <si>
    <t>NXR-900 REPEATER (K Model)</t>
  </si>
  <si>
    <t>NXR-900K</t>
  </si>
  <si>
    <t xml:space="preserve">Repeater, Digital, RX 806-825 MHz, TX 851-870 MHz </t>
  </si>
  <si>
    <t>BANDWIDTH OPTION:</t>
  </si>
  <si>
    <r>
      <t xml:space="preserve">6.25KHz "Very Narrow Band" Option High Stability Reference Oscillator
</t>
    </r>
    <r>
      <rPr>
        <b/>
        <u/>
        <sz val="7"/>
        <rFont val="Calibri"/>
        <family val="2"/>
        <scheme val="minor"/>
      </rPr>
      <t>Note</t>
    </r>
    <r>
      <rPr>
        <sz val="7"/>
        <rFont val="Calibri"/>
        <family val="2"/>
        <scheme val="minor"/>
      </rPr>
      <t>:  Only one KXK-3M3 required per site for each 6.25KHz operation.</t>
    </r>
  </si>
  <si>
    <t>KSGCB60004</t>
  </si>
  <si>
    <t>NXR-Series Programming Cable</t>
  </si>
  <si>
    <t>KPG-109DNK</t>
  </si>
  <si>
    <t>B51-8946-00</t>
  </si>
  <si>
    <t>NXR-900 Service Manual</t>
  </si>
  <si>
    <t>KMC-35</t>
  </si>
  <si>
    <t>Standard Mobile Microphone</t>
  </si>
  <si>
    <r>
      <t xml:space="preserve">Control Station Desktop Microphone (8-pin mod. plug) 
</t>
    </r>
    <r>
      <rPr>
        <b/>
        <u/>
        <sz val="7"/>
        <rFont val="Calibri"/>
        <family val="2"/>
        <scheme val="minor"/>
      </rPr>
      <t>Note:</t>
    </r>
    <r>
      <rPr>
        <b/>
        <sz val="7"/>
        <rFont val="Calibri"/>
        <family val="2"/>
        <scheme val="minor"/>
      </rPr>
      <t xml:space="preserve"> </t>
    </r>
    <r>
      <rPr>
        <sz val="7"/>
        <rFont val="Calibri"/>
        <family val="2"/>
        <scheme val="minor"/>
      </rPr>
      <t>Compatible with FDMA (analog / NXDN) and TDMA (DMR) Operation.</t>
    </r>
  </si>
  <si>
    <t>TRUNKING CONFIGURATIONS</t>
  </si>
  <si>
    <r>
      <t>Multi-Site Networking Feature</t>
    </r>
    <r>
      <rPr>
        <sz val="7"/>
        <rFont val="Calibri"/>
        <family val="2"/>
        <scheme val="minor"/>
      </rPr>
      <t xml:space="preserve">
</t>
    </r>
    <r>
      <rPr>
        <b/>
        <u/>
        <sz val="7"/>
        <rFont val="Calibri"/>
        <family val="2"/>
        <scheme val="minor"/>
      </rPr>
      <t>Note</t>
    </r>
    <r>
      <rPr>
        <sz val="7"/>
        <rFont val="Calibri"/>
        <family val="2"/>
        <scheme val="minor"/>
      </rPr>
      <t>:  One required for each networked site</t>
    </r>
  </si>
  <si>
    <t>GRADE-1 
(BLUE)</t>
  </si>
  <si>
    <t>NXR-901 REPEATER (K Model)</t>
  </si>
  <si>
    <t>NXR-901K</t>
  </si>
  <si>
    <r>
      <t xml:space="preserve">"Very Narrow Band" Option High Stability Reference Oscillator 
</t>
    </r>
    <r>
      <rPr>
        <b/>
        <u/>
        <sz val="7"/>
        <rFont val="Calibri"/>
        <family val="2"/>
        <scheme val="minor"/>
      </rPr>
      <t>Note</t>
    </r>
    <r>
      <rPr>
        <sz val="7"/>
        <rFont val="Calibri"/>
        <family val="2"/>
        <scheme val="minor"/>
      </rPr>
      <t>:  Only one KXK-3M3 required per site for 12.5KHz or 6.25KHz operation.</t>
    </r>
  </si>
  <si>
    <t>B53-7004-00</t>
  </si>
  <si>
    <t>NXR-901 Service Manual</t>
  </si>
  <si>
    <t xml:space="preserve">REPEATER </t>
  </si>
  <si>
    <t>TKR-D710K</t>
  </si>
  <si>
    <r>
      <t xml:space="preserve">Repeater, Digital, VHF, 136-174MHz, 5-50W
</t>
    </r>
    <r>
      <rPr>
        <b/>
        <u/>
        <sz val="7"/>
        <rFont val="Calibri"/>
        <family val="2"/>
        <scheme val="minor"/>
      </rPr>
      <t>Note:</t>
    </r>
    <r>
      <rPr>
        <sz val="7"/>
        <rFont val="Calibri"/>
        <family val="2"/>
        <scheme val="minor"/>
      </rPr>
      <t xml:space="preserve"> The Control I/O Pins of TX Data Input/TX Audio Input/RX Data Output/RX Audio Output/External Monitor Switch/External PTT Switch are </t>
    </r>
    <r>
      <rPr>
        <u/>
        <sz val="7"/>
        <rFont val="Calibri"/>
        <family val="2"/>
        <scheme val="minor"/>
      </rPr>
      <t>NOT</t>
    </r>
    <r>
      <rPr>
        <sz val="7"/>
        <rFont val="Calibri"/>
        <family val="2"/>
        <scheme val="minor"/>
      </rPr>
      <t xml:space="preserve"> available. </t>
    </r>
  </si>
  <si>
    <t>BASIC ACCESSORIES &amp; LABOR</t>
  </si>
  <si>
    <t>KPG-174DNK</t>
  </si>
  <si>
    <r>
      <t xml:space="preserve">Network Adaptor Device  - Required for Conv. IP Networking Functionality
</t>
    </r>
    <r>
      <rPr>
        <b/>
        <u/>
        <sz val="7"/>
        <rFont val="Calibri"/>
        <family val="2"/>
        <scheme val="minor"/>
      </rPr>
      <t>Note:</t>
    </r>
    <r>
      <rPr>
        <sz val="7"/>
        <rFont val="Calibri"/>
        <family val="2"/>
        <scheme val="minor"/>
      </rPr>
      <t xml:space="preserve">
- Must order L-1806 or L-1807 for DMR Conventional IP Configuration
- Required for each repeater</t>
    </r>
  </si>
  <si>
    <t>L-1806</t>
  </si>
  <si>
    <t>Installation of KPG-1010DMR Firmware and Option for KTI-5M</t>
  </si>
  <si>
    <t>L-1807</t>
  </si>
  <si>
    <t>KTI-5 Field Upgrade Option for DMR IP Network</t>
  </si>
  <si>
    <t>B5B-7228-00</t>
  </si>
  <si>
    <t>TKR-D710 Service Manual</t>
  </si>
  <si>
    <t>DC Switching Power Supply 13.8VDC 20A</t>
  </si>
  <si>
    <r>
      <t xml:space="preserve">136-174MHz, 25W Input, 25-50W Output, with Internal Relay                                                           </t>
    </r>
    <r>
      <rPr>
        <b/>
        <u/>
        <sz val="8"/>
        <rFont val="Arial"/>
        <family val="2"/>
      </rPr>
      <t/>
    </r>
  </si>
  <si>
    <t xml:space="preserve">TKR-D710 REPEATER </t>
  </si>
  <si>
    <r>
      <t xml:space="preserve">Repeater, Digital, VHF, 5-50W 136-174MHz
</t>
    </r>
    <r>
      <rPr>
        <b/>
        <u/>
        <sz val="7"/>
        <rFont val="Calibri"/>
        <family val="2"/>
        <scheme val="minor"/>
      </rPr>
      <t>Note:</t>
    </r>
    <r>
      <rPr>
        <sz val="7"/>
        <rFont val="Calibri"/>
        <family val="2"/>
        <scheme val="minor"/>
      </rPr>
      <t xml:space="preserve"> The Control I/O Pins of TX Data Input/TX Audio Input/RX Data Output/RX Audio Output/External Monitor Switch/External PTT Switch are </t>
    </r>
    <r>
      <rPr>
        <u/>
        <sz val="7"/>
        <rFont val="Calibri"/>
        <family val="2"/>
        <scheme val="minor"/>
      </rPr>
      <t>NOT</t>
    </r>
    <r>
      <rPr>
        <sz val="7"/>
        <rFont val="Calibri"/>
        <family val="2"/>
        <scheme val="minor"/>
      </rPr>
      <t xml:space="preserve"> available. </t>
    </r>
  </si>
  <si>
    <t>TKR-D710 REPEATER PACKAGE</t>
  </si>
  <si>
    <t>TKR-D710KPS</t>
  </si>
  <si>
    <r>
      <t xml:space="preserve">Repeater Package, includes KSGPS20200 Power Supply (mounted internally), 5-50W 136-174MHz Repeater
</t>
    </r>
    <r>
      <rPr>
        <b/>
        <u/>
        <sz val="7"/>
        <rFont val="Calibri"/>
        <family val="2"/>
        <scheme val="minor"/>
      </rPr>
      <t>Note:</t>
    </r>
    <r>
      <rPr>
        <sz val="7"/>
        <rFont val="Calibri"/>
        <family val="2"/>
        <scheme val="minor"/>
      </rPr>
      <t xml:space="preserve"> The Control I/O Pins of TX Data Input/TX Audio Input/RX Data Output/RX Audio Output/External Monitor Switch/External PTT Switch are</t>
    </r>
    <r>
      <rPr>
        <b/>
        <sz val="7"/>
        <rFont val="Calibri"/>
        <family val="2"/>
        <scheme val="minor"/>
      </rPr>
      <t xml:space="preserve"> </t>
    </r>
    <r>
      <rPr>
        <u/>
        <sz val="7"/>
        <rFont val="Calibri"/>
        <family val="2"/>
        <scheme val="minor"/>
      </rPr>
      <t>NOT</t>
    </r>
    <r>
      <rPr>
        <sz val="7"/>
        <rFont val="Calibri"/>
        <family val="2"/>
        <scheme val="minor"/>
      </rPr>
      <t xml:space="preserve"> available. </t>
    </r>
  </si>
  <si>
    <t>TKR-D710KPSI</t>
  </si>
  <si>
    <r>
      <t xml:space="preserve">Repeater Package, includes KSGPS20200 Power Supply (mounted internally), KTI-5M Network Adaptor, KPG-1010DMR, 5-50W 136-174MHz Repeater
</t>
    </r>
    <r>
      <rPr>
        <b/>
        <u/>
        <sz val="7"/>
        <rFont val="Calibri"/>
        <family val="2"/>
        <scheme val="minor"/>
      </rPr>
      <t>Note:</t>
    </r>
    <r>
      <rPr>
        <sz val="7"/>
        <rFont val="Calibri"/>
        <family val="2"/>
        <scheme val="minor"/>
      </rPr>
      <t xml:space="preserve"> The Control I/O Pins of TX Data Input/TX Audio Input/RX Data Output/RX Audio Output/External Monitor Switch/External PTT Switch are </t>
    </r>
    <r>
      <rPr>
        <u/>
        <sz val="7"/>
        <rFont val="Calibri"/>
        <family val="2"/>
        <scheme val="minor"/>
      </rPr>
      <t>NOT</t>
    </r>
    <r>
      <rPr>
        <sz val="7"/>
        <rFont val="Calibri"/>
        <family val="2"/>
        <scheme val="minor"/>
      </rPr>
      <t xml:space="preserve"> available.</t>
    </r>
    <r>
      <rPr>
        <sz val="8"/>
        <rFont val="Calibri"/>
        <family val="2"/>
        <scheme val="minor"/>
      </rPr>
      <t xml:space="preserve"> </t>
    </r>
  </si>
  <si>
    <t>Note:  Duplexers are not available for all frequencies.  The default range of duplexers are between 148-160 MHz (VHF) with a 5MHz split between TX and RX, and between 450-460MHz (UHF).  Other frequencies or VHF band splits may be available by special order (non-returnable and non-refundable).  Pricing for special order duplexers may be higher. Frequencies must be provided with an order.</t>
  </si>
  <si>
    <t>TKR-D710KPSD</t>
  </si>
  <si>
    <r>
      <t xml:space="preserve">Repeater Station, includes KSGPS20200 Power Supply, KSGDX62001 Duplexer, KSGCB20008 Cable, KSGCB20010 Cable, 5-50W 148-160MHz Repeater
</t>
    </r>
    <r>
      <rPr>
        <b/>
        <u/>
        <sz val="7"/>
        <rFont val="Calibri"/>
        <family val="2"/>
        <scheme val="minor"/>
      </rPr>
      <t>Note:</t>
    </r>
    <r>
      <rPr>
        <sz val="7"/>
        <rFont val="Calibri"/>
        <family val="2"/>
        <scheme val="minor"/>
      </rPr>
      <t xml:space="preserve"> The Control I/O Pins of TX Data Input/TX Audio Input/RX Data Output/RX Audio Output/External Monitor Switch/External PTT Switch are </t>
    </r>
    <r>
      <rPr>
        <u/>
        <sz val="7"/>
        <rFont val="Calibri"/>
        <family val="2"/>
        <scheme val="minor"/>
      </rPr>
      <t>NOT</t>
    </r>
    <r>
      <rPr>
        <sz val="7"/>
        <rFont val="Calibri"/>
        <family val="2"/>
        <scheme val="minor"/>
      </rPr>
      <t xml:space="preserve"> available. </t>
    </r>
  </si>
  <si>
    <t>Note:  Duplexers are not available for all frequencies.  The default range of duplexers are between 148-160 MHz (VHF) with a 5MHz split between TX and RX, and between 450-460MHz (UHF).  Other frequencies or VHF band splits may be available by special order (non-returnable and non-refundable).  Pricing for special order duplexers may be higher.  Duplexer and KTI-5M are mounted inside the Repeater; a separate Rack-Mount Power Supply is included.</t>
  </si>
  <si>
    <t>TKR-D710KPSDI</t>
  </si>
  <si>
    <r>
      <t>Repeater Station, includes KSGPS20201 Power Supply, KSGDX62001 Duplexer, KTI-5M and KPG-1010DMR, KSGCB20008 Cable, KSGCB20010 Cable, 5-50W 148-160MHz Repeater</t>
    </r>
    <r>
      <rPr>
        <b/>
        <u/>
        <sz val="8"/>
        <rFont val="Calibri"/>
        <family val="2"/>
        <scheme val="minor"/>
      </rPr>
      <t xml:space="preserve">
</t>
    </r>
    <r>
      <rPr>
        <b/>
        <u/>
        <sz val="7"/>
        <rFont val="Calibri"/>
        <family val="2"/>
        <scheme val="minor"/>
      </rPr>
      <t>Note:</t>
    </r>
    <r>
      <rPr>
        <sz val="7"/>
        <rFont val="Calibri"/>
        <family val="2"/>
        <scheme val="minor"/>
      </rPr>
      <t xml:space="preserve"> The Control I/O Pins of TX Data Input/TX Audio Input/RX Data Output/RX Audio Output/External Monitor Switch/External PTT Switch are </t>
    </r>
    <r>
      <rPr>
        <u/>
        <sz val="7"/>
        <rFont val="Calibri"/>
        <family val="2"/>
        <scheme val="minor"/>
      </rPr>
      <t>NOT</t>
    </r>
    <r>
      <rPr>
        <sz val="7"/>
        <rFont val="Calibri"/>
        <family val="2"/>
        <scheme val="minor"/>
      </rPr>
      <t xml:space="preserve"> available. </t>
    </r>
  </si>
  <si>
    <t>BASIC ACCESSORIES &amp; LABOR cont'd</t>
  </si>
  <si>
    <t>Installation KPG-1010DMR Firmware and Option for KTI-5M</t>
  </si>
  <si>
    <r>
      <t xml:space="preserve">Duplexer, VHF, 148-160MHz, 6 cavities, 4.5MHz sep, N-F
</t>
    </r>
    <r>
      <rPr>
        <b/>
        <u/>
        <sz val="7"/>
        <rFont val="Calibri"/>
        <family val="2"/>
        <scheme val="minor"/>
      </rPr>
      <t>Note:</t>
    </r>
    <r>
      <rPr>
        <sz val="7"/>
        <rFont val="Calibri"/>
        <family val="2"/>
        <scheme val="minor"/>
      </rPr>
      <t xml:space="preserve"> This is the default frequency range.  Other ranges may be available by special order. Frequencies must be provided with an order</t>
    </r>
  </si>
  <si>
    <t>Cable, 10" 90 deg N-M to 90 deg BNC-M, RG-142 coaxial</t>
  </si>
  <si>
    <t xml:space="preserve">TKR-D810 REPEATER </t>
  </si>
  <si>
    <t>TKR-D810K</t>
  </si>
  <si>
    <r>
      <t xml:space="preserve">Repeater, Digital, UHF, 450-520MHz, 5-40W
</t>
    </r>
    <r>
      <rPr>
        <b/>
        <u/>
        <sz val="7"/>
        <rFont val="Calibri"/>
        <family val="2"/>
        <scheme val="minor"/>
      </rPr>
      <t>Note:</t>
    </r>
    <r>
      <rPr>
        <sz val="7"/>
        <rFont val="Calibri"/>
        <family val="2"/>
        <scheme val="minor"/>
      </rPr>
      <t xml:space="preserve"> The Control I/O Pins of TX Data Input/TX Audio Input/RX Data Output/RX Audio Output/External Monitor Switch/External PTT Switch are </t>
    </r>
    <r>
      <rPr>
        <u/>
        <sz val="7"/>
        <rFont val="Calibri"/>
        <family val="2"/>
        <scheme val="minor"/>
      </rPr>
      <t>NOT</t>
    </r>
    <r>
      <rPr>
        <sz val="7"/>
        <rFont val="Calibri"/>
        <family val="2"/>
        <scheme val="minor"/>
      </rPr>
      <t xml:space="preserve"> available.</t>
    </r>
    <r>
      <rPr>
        <sz val="8"/>
        <rFont val="Calibri"/>
        <family val="2"/>
        <scheme val="minor"/>
      </rPr>
      <t xml:space="preserve"> </t>
    </r>
  </si>
  <si>
    <t>TKR-D810K2</t>
  </si>
  <si>
    <r>
      <t xml:space="preserve">Repeater, Digital, UHF, 400-470MHz, 5-40W
</t>
    </r>
    <r>
      <rPr>
        <b/>
        <u/>
        <sz val="7"/>
        <rFont val="Calibri"/>
        <family val="2"/>
        <scheme val="minor"/>
      </rPr>
      <t>Note:</t>
    </r>
    <r>
      <rPr>
        <sz val="7"/>
        <rFont val="Calibri"/>
        <family val="2"/>
        <scheme val="minor"/>
      </rPr>
      <t xml:space="preserve"> The Control I/O Pins of TX Data Input/TX Audio Input/RX Data Output/RX Audio Output/External Monitor Switch/External PTT Switch are </t>
    </r>
    <r>
      <rPr>
        <u/>
        <sz val="7"/>
        <rFont val="Calibri"/>
        <family val="2"/>
        <scheme val="minor"/>
      </rPr>
      <t>NOT</t>
    </r>
    <r>
      <rPr>
        <sz val="7"/>
        <rFont val="Calibri"/>
        <family val="2"/>
        <scheme val="minor"/>
      </rPr>
      <t xml:space="preserve"> available.</t>
    </r>
    <r>
      <rPr>
        <sz val="8"/>
        <rFont val="Calibri"/>
        <family val="2"/>
        <scheme val="minor"/>
      </rPr>
      <t xml:space="preserve"> </t>
    </r>
  </si>
  <si>
    <r>
      <t xml:space="preserve">Network Adaptor Device  - Required for Conv. IP Networking Functionality
</t>
    </r>
    <r>
      <rPr>
        <b/>
        <u/>
        <sz val="7"/>
        <rFont val="Calibri"/>
        <family val="2"/>
        <scheme val="minor"/>
      </rPr>
      <t>Note:</t>
    </r>
    <r>
      <rPr>
        <sz val="7"/>
        <rFont val="Calibri"/>
        <family val="2"/>
        <scheme val="minor"/>
      </rPr>
      <t xml:space="preserve"> 
- Must order L-1806 or L-1807 for DMR Conventional IP Configuration
- Required for each repeater</t>
    </r>
  </si>
  <si>
    <t>B5B-7229-00</t>
  </si>
  <si>
    <t>RF REPEATER STATION AMPLIFIER OPTIONS</t>
  </si>
  <si>
    <r>
      <t xml:space="preserve">Repeater, Digital, UHF, 5-40W 450-520MHz
</t>
    </r>
    <r>
      <rPr>
        <b/>
        <u/>
        <sz val="7"/>
        <rFont val="Calibri"/>
        <family val="2"/>
        <scheme val="minor"/>
      </rPr>
      <t>Note:</t>
    </r>
    <r>
      <rPr>
        <sz val="7"/>
        <rFont val="Calibri"/>
        <family val="2"/>
        <scheme val="minor"/>
      </rPr>
      <t xml:space="preserve"> The Control I/O Pins of TX Data Input/TX Audio Input/RX Data Output/RX Audio Output/External Monitor Switch/External PTT Switch are</t>
    </r>
    <r>
      <rPr>
        <b/>
        <sz val="7"/>
        <rFont val="Calibri"/>
        <family val="2"/>
        <scheme val="minor"/>
      </rPr>
      <t xml:space="preserve"> </t>
    </r>
    <r>
      <rPr>
        <u/>
        <sz val="7"/>
        <rFont val="Calibri"/>
        <family val="2"/>
        <scheme val="minor"/>
      </rPr>
      <t>NOT</t>
    </r>
    <r>
      <rPr>
        <sz val="7"/>
        <rFont val="Calibri"/>
        <family val="2"/>
        <scheme val="minor"/>
      </rPr>
      <t xml:space="preserve"> available.</t>
    </r>
    <r>
      <rPr>
        <sz val="8"/>
        <rFont val="Calibri"/>
        <family val="2"/>
        <scheme val="minor"/>
      </rPr>
      <t xml:space="preserve"> </t>
    </r>
  </si>
  <si>
    <r>
      <t xml:space="preserve">Repeater, Digital, UHF, 5-40W 400-470MHz
</t>
    </r>
    <r>
      <rPr>
        <b/>
        <u/>
        <sz val="7"/>
        <rFont val="Calibri"/>
        <family val="2"/>
        <scheme val="minor"/>
      </rPr>
      <t>Note:</t>
    </r>
    <r>
      <rPr>
        <sz val="7"/>
        <rFont val="Calibri"/>
        <family val="2"/>
        <scheme val="minor"/>
      </rPr>
      <t xml:space="preserve"> The Control I/O Pins of TX Data Input/TX Audio Input/RX Data Output/RX Audio Output/External Monitor Switch/External PTT Switch are </t>
    </r>
    <r>
      <rPr>
        <u/>
        <sz val="7"/>
        <rFont val="Calibri"/>
        <family val="2"/>
        <scheme val="minor"/>
      </rPr>
      <t>NOT</t>
    </r>
    <r>
      <rPr>
        <sz val="7"/>
        <rFont val="Calibri"/>
        <family val="2"/>
        <scheme val="minor"/>
      </rPr>
      <t xml:space="preserve"> available.</t>
    </r>
    <r>
      <rPr>
        <sz val="8"/>
        <rFont val="Calibri"/>
        <family val="2"/>
        <scheme val="minor"/>
      </rPr>
      <t xml:space="preserve"> </t>
    </r>
  </si>
  <si>
    <t>TKR-D810 REPEATER PACKAGE</t>
  </si>
  <si>
    <t>TKR-D810KPS</t>
  </si>
  <si>
    <r>
      <t xml:space="preserve">Repeater Package, includes KSGPS20200 Power Supply (mounted internally), 5-40W 450-520MHz Repeater
</t>
    </r>
    <r>
      <rPr>
        <b/>
        <u/>
        <sz val="7"/>
        <rFont val="Calibri"/>
        <family val="2"/>
        <scheme val="minor"/>
      </rPr>
      <t>Note:</t>
    </r>
    <r>
      <rPr>
        <sz val="7"/>
        <rFont val="Calibri"/>
        <family val="2"/>
        <scheme val="minor"/>
      </rPr>
      <t xml:space="preserve"> The Control I/O Pins of TX Data Input/TX Audio Input/RX Data Output/RX Audio Output/External Monitor Switch/External PTT Switch are </t>
    </r>
    <r>
      <rPr>
        <u/>
        <sz val="7"/>
        <rFont val="Calibri"/>
        <family val="2"/>
        <scheme val="minor"/>
      </rPr>
      <t>NOT</t>
    </r>
    <r>
      <rPr>
        <sz val="7"/>
        <rFont val="Calibri"/>
        <family val="2"/>
        <scheme val="minor"/>
      </rPr>
      <t xml:space="preserve"> available. </t>
    </r>
  </si>
  <si>
    <t>TKR-D810K2PS</t>
  </si>
  <si>
    <r>
      <t xml:space="preserve">Repeater Package, includes KSGPS20200 Power Supply (mounted internally), 5-40W 400-470MHz Repeater
</t>
    </r>
    <r>
      <rPr>
        <b/>
        <u/>
        <sz val="7"/>
        <rFont val="Calibri"/>
        <family val="2"/>
        <scheme val="minor"/>
      </rPr>
      <t>Note:</t>
    </r>
    <r>
      <rPr>
        <sz val="7"/>
        <rFont val="Calibri"/>
        <family val="2"/>
        <scheme val="minor"/>
      </rPr>
      <t xml:space="preserve"> The Control I/O Pins of TX Data Input/TX Audio Input/RX Data Output/RX Audio Output/External Monitor Switch/External PTT Switch are </t>
    </r>
    <r>
      <rPr>
        <u/>
        <sz val="7"/>
        <rFont val="Calibri"/>
        <family val="2"/>
        <scheme val="minor"/>
      </rPr>
      <t>NOT</t>
    </r>
    <r>
      <rPr>
        <sz val="7"/>
        <rFont val="Calibri"/>
        <family val="2"/>
        <scheme val="minor"/>
      </rPr>
      <t xml:space="preserve"> available. </t>
    </r>
  </si>
  <si>
    <t>TKR-D810KPSI</t>
  </si>
  <si>
    <r>
      <t xml:space="preserve">Repeater Package, includes KSGPS20200 Power Supply (mounted internally),  KTI-5M Network Adaptor, KPG-1010DMR, 5-40W 450-520MHz Repeater
</t>
    </r>
    <r>
      <rPr>
        <b/>
        <u/>
        <sz val="7"/>
        <rFont val="Calibri"/>
        <family val="2"/>
        <scheme val="minor"/>
      </rPr>
      <t>Note:</t>
    </r>
    <r>
      <rPr>
        <sz val="7"/>
        <rFont val="Calibri"/>
        <family val="2"/>
        <scheme val="minor"/>
      </rPr>
      <t xml:space="preserve"> The Control I/O Pins of TX Data Input/TX Audio Input/RX Data Output/RX Audio Output/External Monitor Switch/External PTT Switch are </t>
    </r>
    <r>
      <rPr>
        <u/>
        <sz val="7"/>
        <rFont val="Calibri"/>
        <family val="2"/>
        <scheme val="minor"/>
      </rPr>
      <t>NOT</t>
    </r>
    <r>
      <rPr>
        <sz val="7"/>
        <rFont val="Calibri"/>
        <family val="2"/>
        <scheme val="minor"/>
      </rPr>
      <t xml:space="preserve"> available. </t>
    </r>
  </si>
  <si>
    <t>TKR-D810K2PSI</t>
  </si>
  <si>
    <r>
      <t xml:space="preserve">Repeater Package, includes KSGPS20200 Power Supply (mounted internally),  KTI-5M Network Adaptor, KPG-1010DMR, 5-40W 400-470MHz Repeater
</t>
    </r>
    <r>
      <rPr>
        <b/>
        <u/>
        <sz val="7"/>
        <rFont val="Calibri"/>
        <family val="2"/>
        <scheme val="minor"/>
      </rPr>
      <t>Note:</t>
    </r>
    <r>
      <rPr>
        <sz val="7"/>
        <rFont val="Calibri"/>
        <family val="2"/>
        <scheme val="minor"/>
      </rPr>
      <t xml:space="preserve"> The Control I/O Pins of TX Data Input/TX Audio Input/RX Data Output/RX Audio Output/External Monitor Switch/External PTT Switch are </t>
    </r>
    <r>
      <rPr>
        <u/>
        <sz val="7"/>
        <rFont val="Calibri"/>
        <family val="2"/>
        <scheme val="minor"/>
      </rPr>
      <t>NOT</t>
    </r>
    <r>
      <rPr>
        <sz val="7"/>
        <rFont val="Calibri"/>
        <family val="2"/>
        <scheme val="minor"/>
      </rPr>
      <t xml:space="preserve"> available. </t>
    </r>
  </si>
  <si>
    <t>TKR-D810KPSD</t>
  </si>
  <si>
    <r>
      <t xml:space="preserve">Repeater Station, includes KSGPS20200 Power Supply, KSGDX63002 Duplexer, KSGCB20008 Cable, KSGCB20010 Cable, 5-40W 400-520MHz Repeater
</t>
    </r>
    <r>
      <rPr>
        <b/>
        <u/>
        <sz val="7"/>
        <rFont val="Calibri"/>
        <family val="2"/>
        <scheme val="minor"/>
      </rPr>
      <t>Note:</t>
    </r>
    <r>
      <rPr>
        <sz val="7"/>
        <rFont val="Calibri"/>
        <family val="2"/>
        <scheme val="minor"/>
      </rPr>
      <t xml:space="preserve"> The Control I/O Pins of TX Data Input/TX Audio Input/RX Data Output/RX Audio Output/External Monitor Switch/External PTT Switch are </t>
    </r>
    <r>
      <rPr>
        <u/>
        <sz val="7"/>
        <rFont val="Calibri"/>
        <family val="2"/>
        <scheme val="minor"/>
      </rPr>
      <t>NOT</t>
    </r>
    <r>
      <rPr>
        <sz val="7"/>
        <rFont val="Calibri"/>
        <family val="2"/>
        <scheme val="minor"/>
      </rPr>
      <t xml:space="preserve"> available. </t>
    </r>
  </si>
  <si>
    <t>TKR-D810K2PSD</t>
  </si>
  <si>
    <r>
      <t xml:space="preserve">Repeater Station, includes KSGPS20200 Power Supply, KSGDX63002 Duplexer, KSGCB20008 Cable, KSGCB20010 Cable, 5-40W 400-470MHz Repeater
</t>
    </r>
    <r>
      <rPr>
        <b/>
        <u/>
        <sz val="7"/>
        <rFont val="Calibri"/>
        <family val="2"/>
        <scheme val="minor"/>
      </rPr>
      <t>Note:</t>
    </r>
    <r>
      <rPr>
        <sz val="7"/>
        <rFont val="Calibri"/>
        <family val="2"/>
        <scheme val="minor"/>
      </rPr>
      <t xml:space="preserve"> The Control I/O Pins of TX Data Input/TX Audio Input/RX Data Output/RX Audio Output/External Monitor Switch/External PTT Switch are </t>
    </r>
    <r>
      <rPr>
        <u/>
        <sz val="7"/>
        <rFont val="Calibri"/>
        <family val="2"/>
        <scheme val="minor"/>
      </rPr>
      <t>NOT</t>
    </r>
    <r>
      <rPr>
        <sz val="7"/>
        <rFont val="Calibri"/>
        <family val="2"/>
        <scheme val="minor"/>
      </rPr>
      <t xml:space="preserve"> available. </t>
    </r>
  </si>
  <si>
    <t>TKR-D810KPSDI</t>
  </si>
  <si>
    <r>
      <t xml:space="preserve">Repeater Station, includes KSGPS20201 Power Supply, KSGDX63002 Duplexer, KTI-5M and KPG-1010DMR, KSGCB20008 Cable, KSGCB20010 Cable, 5-40W 450-520MHz Repeater
</t>
    </r>
    <r>
      <rPr>
        <b/>
        <u/>
        <sz val="7"/>
        <rFont val="Calibri"/>
        <family val="2"/>
        <scheme val="minor"/>
      </rPr>
      <t>Note:</t>
    </r>
    <r>
      <rPr>
        <sz val="7"/>
        <rFont val="Calibri"/>
        <family val="2"/>
        <scheme val="minor"/>
      </rPr>
      <t xml:space="preserve"> The Control I/O Pins of TX Data Input/TX Audio Input/RX Data Output/RX Audio Output/External Monitor Switch/External PTT Switch are </t>
    </r>
    <r>
      <rPr>
        <u/>
        <sz val="7"/>
        <rFont val="Calibri"/>
        <family val="2"/>
        <scheme val="minor"/>
      </rPr>
      <t>NOT</t>
    </r>
    <r>
      <rPr>
        <sz val="7"/>
        <rFont val="Calibri"/>
        <family val="2"/>
        <scheme val="minor"/>
      </rPr>
      <t xml:space="preserve"> available. </t>
    </r>
  </si>
  <si>
    <t>TKR-D810K2PSDI</t>
  </si>
  <si>
    <r>
      <t xml:space="preserve">Repeater Station, includes KSGPS20201 Power Supply, KSGDX63002 Duplexer, KTI-5M and KPG-1010DMR, KSGCB20008 Cable, KSGCB20010 Cable, 5-40W 400-470MHz Repeater
</t>
    </r>
    <r>
      <rPr>
        <b/>
        <u/>
        <sz val="7"/>
        <rFont val="Calibri"/>
        <family val="2"/>
        <scheme val="minor"/>
      </rPr>
      <t>Note:</t>
    </r>
    <r>
      <rPr>
        <sz val="7"/>
        <rFont val="Calibri"/>
        <family val="2"/>
        <scheme val="minor"/>
      </rPr>
      <t xml:space="preserve"> The Control I/O Pins of TX Data Input/TX Audio Input/RX Data Output/RX Audio Output/External Monitor Switch/External PTT Switch are </t>
    </r>
    <r>
      <rPr>
        <u/>
        <sz val="7"/>
        <rFont val="Calibri"/>
        <family val="2"/>
        <scheme val="minor"/>
      </rPr>
      <t>NOT</t>
    </r>
    <r>
      <rPr>
        <sz val="7"/>
        <rFont val="Calibri"/>
        <family val="2"/>
        <scheme val="minor"/>
      </rPr>
      <t xml:space="preserve"> available. </t>
    </r>
  </si>
  <si>
    <r>
      <t xml:space="preserve">Network Adaptor Device  - Required for Conv. IP Networking Functionality
</t>
    </r>
    <r>
      <rPr>
        <b/>
        <u/>
        <sz val="7"/>
        <rFont val="Calibri"/>
        <family val="2"/>
        <scheme val="minor"/>
      </rPr>
      <t xml:space="preserve">Note: </t>
    </r>
    <r>
      <rPr>
        <sz val="7"/>
        <rFont val="Calibri"/>
        <family val="2"/>
        <scheme val="minor"/>
      </rPr>
      <t xml:space="preserve">
- Must order L-1806 or L-1807 for DMR Conventional IP Configuration
- Required for each repeater</t>
    </r>
  </si>
  <si>
    <r>
      <t xml:space="preserve">Duplexer, VHF, 450-460MHz, 6 cavities, 5MHz sep, N-F
</t>
    </r>
    <r>
      <rPr>
        <b/>
        <u/>
        <sz val="7"/>
        <rFont val="Calibri"/>
        <family val="2"/>
        <scheme val="minor"/>
      </rPr>
      <t>Note:</t>
    </r>
    <r>
      <rPr>
        <sz val="7"/>
        <rFont val="Calibri"/>
        <family val="2"/>
        <scheme val="minor"/>
      </rPr>
      <t xml:space="preserve"> This is the default frequency range.  Other ranges may be available by special order. Frequencies must be provided with an order</t>
    </r>
  </si>
  <si>
    <r>
      <t xml:space="preserve">RADIO PACKAGES
</t>
    </r>
    <r>
      <rPr>
        <b/>
        <sz val="7"/>
        <color indexed="8"/>
        <rFont val="Arial"/>
        <family val="2"/>
      </rPr>
      <t/>
    </r>
  </si>
  <si>
    <t>TKB6900SK1</t>
  </si>
  <si>
    <t>29.7-37.0MHz (TK-690HBK, KCH-10, KCT-23M2, KMB-5, KSGUT50002)</t>
  </si>
  <si>
    <t>TKB6900SK2</t>
  </si>
  <si>
    <t>35.0-43.0MHz (TK-690HBK2, KCH-10, KCT-23M2, KMB-5, KSGUT50002)</t>
  </si>
  <si>
    <t>TKB6900SK3</t>
  </si>
  <si>
    <t>40.0-50.0MHz (TK-690HBK3, KCH-10, KCT-23M2, KMB-5, KSGUT50002)</t>
  </si>
  <si>
    <t>KPG-43UM</t>
  </si>
  <si>
    <t>KPG-44DNK</t>
  </si>
  <si>
    <t>Programming Software</t>
  </si>
  <si>
    <t>B51-8460-10</t>
  </si>
  <si>
    <t>TK-690 Service Manual</t>
  </si>
  <si>
    <r>
      <t>RF AMPLIFIER OPTIONS</t>
    </r>
    <r>
      <rPr>
        <b/>
        <u/>
        <sz val="7"/>
        <rFont val="Arial"/>
        <family val="2"/>
      </rPr>
      <t/>
    </r>
  </si>
  <si>
    <t>KSGPA21101</t>
  </si>
  <si>
    <r>
      <t>30-36MHz, 50W Input, 100W Output</t>
    </r>
    <r>
      <rPr>
        <b/>
        <u/>
        <sz val="7"/>
        <rFont val="Arial"/>
        <family val="2"/>
      </rPr>
      <t/>
    </r>
  </si>
  <si>
    <t>KSGPA21102</t>
  </si>
  <si>
    <r>
      <t>36-42MHz, 50W Input, 100W Output</t>
    </r>
    <r>
      <rPr>
        <b/>
        <u/>
        <sz val="7"/>
        <rFont val="Arial"/>
        <family val="2"/>
      </rPr>
      <t/>
    </r>
  </si>
  <si>
    <t>KSGPA21103</t>
  </si>
  <si>
    <r>
      <t>42-50MHz, 50W Input, 100W Output</t>
    </r>
    <r>
      <rPr>
        <b/>
        <u/>
        <sz val="7"/>
        <rFont val="Arial"/>
        <family val="2"/>
      </rPr>
      <t/>
    </r>
  </si>
  <si>
    <r>
      <t xml:space="preserve">40A, 13.8VDC, 19" Wide Rack-Mounted Power Supply 
</t>
    </r>
    <r>
      <rPr>
        <b/>
        <u/>
        <sz val="7"/>
        <rFont val="Calibri"/>
        <family val="2"/>
        <scheme val="minor"/>
      </rPr>
      <t>Note:</t>
    </r>
    <r>
      <rPr>
        <sz val="7"/>
        <rFont val="Calibri"/>
        <family val="2"/>
        <scheme val="minor"/>
      </rPr>
      <t xml:space="preserve"> Incompatible with 250W amplifier option.</t>
    </r>
  </si>
  <si>
    <r>
      <t xml:space="preserve">35A, 13.8VDC, 19" Wide Rack-Mounted Power Supply with SmartCharger 
</t>
    </r>
    <r>
      <rPr>
        <b/>
        <u/>
        <sz val="7"/>
        <rFont val="Calibri"/>
        <family val="2"/>
        <scheme val="minor"/>
      </rPr>
      <t>Note:</t>
    </r>
    <r>
      <rPr>
        <sz val="7"/>
        <rFont val="Calibri"/>
        <family val="2"/>
        <scheme val="minor"/>
      </rPr>
      <t xml:space="preserve"> Incompatible with 250W amplifier option.</t>
    </r>
  </si>
  <si>
    <t>70A, 13.8VDC, 19" Wide Rack-Mounted Power Supply</t>
  </si>
  <si>
    <t>70A, 13.8VDC, 19" Wide Rack-Mounted Power Supply with SmartCharger</t>
  </si>
  <si>
    <t>KSGOCWID</t>
  </si>
  <si>
    <r>
      <t xml:space="preserve">CWID Morse Code Generator
</t>
    </r>
    <r>
      <rPr>
        <b/>
        <u/>
        <sz val="7"/>
        <rFont val="Calibri"/>
        <family val="2"/>
        <scheme val="minor"/>
      </rPr>
      <t>Note:</t>
    </r>
    <r>
      <rPr>
        <sz val="7"/>
        <rFont val="Calibri"/>
        <family val="2"/>
        <scheme val="minor"/>
      </rPr>
      <t xml:space="preserve"> Specify call sign at time of order.</t>
    </r>
  </si>
  <si>
    <t xml:space="preserve">COMPONENTS </t>
  </si>
  <si>
    <t>TK-690HBK</t>
  </si>
  <si>
    <t>Radio, Mobile, 29.7-37.0 MHz, 110w, 160 Ch (R.F. Deck Only)</t>
  </si>
  <si>
    <t>TK-690HBK2</t>
  </si>
  <si>
    <t>Radio, Mobile, 35.0-43.0 MHz, 110w, 160 Ch (R.F. Deck Only)</t>
  </si>
  <si>
    <t>TK-690HBK3</t>
  </si>
  <si>
    <t>Radio, Mobile, 40.0-50.0 MHz, 110w, 160 Ch (R.F. Deck Only)</t>
  </si>
  <si>
    <t>KCH-10</t>
  </si>
  <si>
    <t>Basic Control Panel, 90-Series</t>
  </si>
  <si>
    <t>10' Cable, DC for High-Power Mobile</t>
  </si>
  <si>
    <t>KMB-5</t>
  </si>
  <si>
    <t>Mounting Bracket for TK-690 Mobile Radio</t>
  </si>
  <si>
    <t>KSGUT50002</t>
  </si>
  <si>
    <t>2RU Utility Tray for Equipment Mounting</t>
  </si>
  <si>
    <r>
      <t xml:space="preserve">1RU Mounting Tray
</t>
    </r>
    <r>
      <rPr>
        <b/>
        <u/>
        <sz val="7"/>
        <rFont val="Calibri"/>
        <family val="2"/>
        <scheme val="minor"/>
      </rPr>
      <t>Note:</t>
    </r>
    <r>
      <rPr>
        <sz val="7"/>
        <rFont val="Calibri"/>
        <family val="2"/>
        <scheme val="minor"/>
      </rPr>
      <t xml:space="preserve"> Provides mounting space for up to two accessories.</t>
    </r>
  </si>
  <si>
    <t xml:space="preserve">SAMPLE LICENSE </t>
  </si>
  <si>
    <t>KAS-20K2</t>
  </si>
  <si>
    <r>
      <t>SAMPLE LICENSE VALID FOR 30 DAYS OF OPERATION
Following features are enabled for 30 days after activation: 
- AVL (similar to KWD-20C-LMK license) 
- Dispatch (similar to KWD-20C-VDK license) 
- Voice Path (similar to one KWD-20C-VPK license)</t>
    </r>
    <r>
      <rPr>
        <b/>
        <sz val="8"/>
        <rFont val="Arial"/>
        <family val="2"/>
      </rPr>
      <t/>
    </r>
  </si>
  <si>
    <t>BASE LICENSE</t>
  </si>
  <si>
    <t>KAS-20K</t>
  </si>
  <si>
    <t>AVL &amp; DISPATCH SOFTWARE BASE LICENSE</t>
  </si>
  <si>
    <t>Notes: 
1. KAS-20K base license is required per individual PC or Server. Works on both KAS-20C (Client) and KAS-20S (Server).
2. Application Software for KAS-20C (Client) and KAS-20S (Server) is available on Kenwood DEALER Tools.
3. Base license does not contain any of the feature licenses. Must purchase additional software upgrades to enable desired functions.
4. One KAS-20K base license allows a single connection to the RF system.</t>
  </si>
  <si>
    <r>
      <rPr>
        <b/>
        <u/>
        <sz val="8"/>
        <rFont val="Calibri"/>
        <family val="2"/>
        <scheme val="minor"/>
      </rPr>
      <t>TO PLACE AN ORDER FOR WINDOWS</t>
    </r>
    <r>
      <rPr>
        <b/>
        <u/>
        <vertAlign val="superscript"/>
        <sz val="8"/>
        <rFont val="Calibri"/>
        <family val="2"/>
        <scheme val="minor"/>
      </rPr>
      <t>®</t>
    </r>
    <r>
      <rPr>
        <b/>
        <u/>
        <sz val="8"/>
        <rFont val="Calibri"/>
        <family val="2"/>
        <scheme val="minor"/>
      </rPr>
      <t xml:space="preserve"> SOFTWARE: </t>
    </r>
    <r>
      <rPr>
        <b/>
        <sz val="8"/>
        <rFont val="Calibri"/>
        <family val="2"/>
        <scheme val="minor"/>
      </rPr>
      <t xml:space="preserve">
1.  Complete the attached Software License Key Request Form.
2.  Submit along with your PO to the SYSTEMS Order Desk via:  
     a)  E-Mail:  systemsorderdesk@us.jvckenwood.com
     b)  Fax:  (678) 957-1880
3.  License Keys will be E-mailed to the address provided on the order form.  A hard copy will follow by mail for your records.  </t>
    </r>
  </si>
  <si>
    <t xml:space="preserve">    </t>
  </si>
  <si>
    <t>SOFTWARE UPGRADE LICENSES (FOR CLIENT)</t>
  </si>
  <si>
    <t>KWD-20C-VDK</t>
  </si>
  <si>
    <r>
      <t xml:space="preserve">Voice Dispatch License for KAS-20 client
</t>
    </r>
    <r>
      <rPr>
        <b/>
        <u/>
        <sz val="7"/>
        <rFont val="Calibri"/>
        <family val="2"/>
        <scheme val="minor"/>
      </rPr>
      <t>Note:</t>
    </r>
    <r>
      <rPr>
        <b/>
        <sz val="7"/>
        <rFont val="Calibri"/>
        <family val="2"/>
        <scheme val="minor"/>
      </rPr>
      <t xml:space="preserve"> </t>
    </r>
    <r>
      <rPr>
        <sz val="7"/>
        <rFont val="Calibri"/>
        <family val="2"/>
        <scheme val="minor"/>
      </rPr>
      <t>KWD-20C-VDK does not contain vocoder license. IP dispatching requires additional KWD-20C-VPK for AMBE+2 voice vocoding .</t>
    </r>
  </si>
  <si>
    <t>KWD-20C-VPK</t>
  </si>
  <si>
    <r>
      <t xml:space="preserve">Voice Path License for KAS-20 client
</t>
    </r>
    <r>
      <rPr>
        <b/>
        <u/>
        <sz val="7"/>
        <rFont val="Calibri"/>
        <family val="2"/>
        <scheme val="minor"/>
      </rPr>
      <t>Note:</t>
    </r>
    <r>
      <rPr>
        <b/>
        <sz val="7"/>
        <rFont val="Calibri"/>
        <family val="2"/>
        <scheme val="minor"/>
      </rPr>
      <t xml:space="preserve"> </t>
    </r>
    <r>
      <rPr>
        <sz val="7"/>
        <rFont val="Calibri"/>
        <family val="2"/>
        <scheme val="minor"/>
      </rPr>
      <t xml:space="preserve">Single KWD-20C-VPK allows single stream of AMBE+2 vocoding per license. Purchase multiple licenses up to 8 for simultaneous vocoding. </t>
    </r>
  </si>
  <si>
    <t>KWD-20C-LMK</t>
  </si>
  <si>
    <t>Location Management License for KAS-20 client</t>
  </si>
  <si>
    <t>SOFTWARE UPGRADE LICENSES (FOR SERVER)</t>
  </si>
  <si>
    <t>KWD-20S-MCK</t>
  </si>
  <si>
    <r>
      <t xml:space="preserve">Server upgrade license to enable multi-client operation
</t>
    </r>
    <r>
      <rPr>
        <b/>
        <u/>
        <sz val="7"/>
        <rFont val="Calibri"/>
        <family val="2"/>
        <scheme val="minor"/>
      </rPr>
      <t>Note:</t>
    </r>
    <r>
      <rPr>
        <sz val="7"/>
        <rFont val="Calibri"/>
        <family val="2"/>
        <scheme val="minor"/>
      </rPr>
      <t xml:space="preserve"> Single KAS-20 server software holds up to ten KAS-20 clients.</t>
    </r>
  </si>
  <si>
    <t>KWD-20S-VRK</t>
  </si>
  <si>
    <r>
      <t xml:space="preserve">Server upgrade license to enable Voice Logging and Playbacks
</t>
    </r>
    <r>
      <rPr>
        <b/>
        <u/>
        <sz val="7"/>
        <rFont val="Calibri"/>
        <family val="2"/>
        <scheme val="minor"/>
      </rPr>
      <t>Note:</t>
    </r>
    <r>
      <rPr>
        <b/>
        <sz val="7"/>
        <rFont val="Calibri"/>
        <family val="2"/>
        <scheme val="minor"/>
      </rPr>
      <t xml:space="preserve"> </t>
    </r>
    <r>
      <rPr>
        <sz val="7"/>
        <rFont val="Calibri"/>
        <family val="2"/>
        <scheme val="minor"/>
      </rPr>
      <t>Voice replay uses one KWD-20C-VPK voice path license while replaying on KAS-20 client.</t>
    </r>
  </si>
  <si>
    <t>KWD-20S-RSK</t>
  </si>
  <si>
    <t>Server upgrade license to connect ONE additional RF system to KAS-20 system.</t>
  </si>
  <si>
    <t>COMPANION PRODUCTS COMPUTERS</t>
  </si>
  <si>
    <t>KSGCP30202</t>
  </si>
  <si>
    <t xml:space="preserve">Windows server </t>
  </si>
  <si>
    <t>KSGCP30203</t>
  </si>
  <si>
    <t>Standalone PC Opt3040</t>
  </si>
  <si>
    <t>KSGCP40001</t>
  </si>
  <si>
    <t>USB Desktop Microphone A0110399</t>
  </si>
  <si>
    <t>KSGSP10001</t>
  </si>
  <si>
    <t>Multi-Media Desktop PC Speakers AX210 USB</t>
  </si>
  <si>
    <t>COMPUTER MONITORS</t>
  </si>
  <si>
    <t>KSGCP30101</t>
  </si>
  <si>
    <t>22" LED Backlit LCD  Monitor 1920 x 1080 resolution E2316H</t>
  </si>
  <si>
    <t>KSGCP00014</t>
  </si>
  <si>
    <t>24" Backlit LCD Monitor 1920 x 1080 resolution HDMI VGA Display Port P2417H</t>
  </si>
  <si>
    <t>GPS AVL &amp; DISPATCH</t>
  </si>
  <si>
    <t>GPS AVL &amp; Dispatch Messaging Software</t>
  </si>
  <si>
    <t>KSGCP50001</t>
  </si>
  <si>
    <r>
      <t xml:space="preserve">AMBE-3000™ Vocoder Chip with USB Interface
</t>
    </r>
    <r>
      <rPr>
        <b/>
        <u/>
        <sz val="7"/>
        <rFont val="Calibri"/>
        <family val="2"/>
        <scheme val="minor"/>
      </rPr>
      <t>Note:</t>
    </r>
    <r>
      <rPr>
        <sz val="7"/>
        <rFont val="Calibri"/>
        <family val="2"/>
        <scheme val="minor"/>
      </rPr>
      <t xml:space="preserve"> USB-300</t>
    </r>
    <r>
      <rPr>
        <b/>
        <u/>
        <sz val="7"/>
        <rFont val="Calibri"/>
        <family val="2"/>
        <scheme val="minor"/>
      </rPr>
      <t>3</t>
    </r>
    <r>
      <rPr>
        <vertAlign val="superscript"/>
        <sz val="7"/>
        <rFont val="Calibri"/>
        <family val="2"/>
        <scheme val="minor"/>
      </rPr>
      <t>TM</t>
    </r>
    <r>
      <rPr>
        <sz val="7"/>
        <rFont val="Calibri"/>
        <family val="2"/>
        <scheme val="minor"/>
      </rPr>
      <t xml:space="preserve"> multi pass Vocoder with USB is not compatible with KAS-10.</t>
    </r>
  </si>
  <si>
    <t>KSGCP30201</t>
  </si>
  <si>
    <t>Windows Workstation PC</t>
  </si>
  <si>
    <t>USB Desktop Microphone</t>
  </si>
  <si>
    <t>Multi-Media Desktop PC Speakers</t>
  </si>
  <si>
    <t>KSGCP40002</t>
  </si>
  <si>
    <t>USB Over the Head Headset with Microphone</t>
  </si>
  <si>
    <t>KSGCP40003</t>
  </si>
  <si>
    <t>Mini-Plug Over the Head Headset with Microphone</t>
  </si>
  <si>
    <t>17" Anti-Glare Black LCD Monitor</t>
  </si>
  <si>
    <t>19" Anti-Glare Black LCD Monitor</t>
  </si>
  <si>
    <t>KSGCP30102</t>
  </si>
  <si>
    <t>17" Anti-Glare Black ELO Touchscreen Monitor</t>
  </si>
  <si>
    <t>KSGCP00015</t>
  </si>
  <si>
    <t>19" Anti-Glare Black ELO Touchscreen Monitor</t>
  </si>
  <si>
    <t>OTAP MANAGER</t>
  </si>
  <si>
    <t xml:space="preserve">KPG-150AP  </t>
  </si>
  <si>
    <r>
      <t xml:space="preserve">OTAP Manager 
</t>
    </r>
    <r>
      <rPr>
        <b/>
        <u/>
        <sz val="7"/>
        <rFont val="Calibri"/>
        <family val="2"/>
        <scheme val="minor"/>
      </rPr>
      <t>Note:</t>
    </r>
    <r>
      <rPr>
        <sz val="7"/>
        <rFont val="Calibri"/>
        <family val="2"/>
        <scheme val="minor"/>
      </rPr>
      <t xml:space="preserve">
- Includes a license for one computer, one base radio (mobile or portable), and 10 subscriber radios (mobile or portable)
- NEXEDGE Type-D Trunking and DMR System not supported.</t>
    </r>
  </si>
  <si>
    <r>
      <t xml:space="preserve">ADDITIONAL LICENSES </t>
    </r>
    <r>
      <rPr>
        <b/>
        <sz val="8"/>
        <color indexed="8"/>
        <rFont val="Arial"/>
        <family val="2"/>
      </rPr>
      <t/>
    </r>
  </si>
  <si>
    <t>Note:  Includes a license for one additional subscriber radio (mobile or portable) attached to one computer running KPG-150AP software</t>
  </si>
  <si>
    <t>KWD-AP1</t>
  </si>
  <si>
    <r>
      <t xml:space="preserve">Additional Radio License for 1 PC 
</t>
    </r>
    <r>
      <rPr>
        <b/>
        <u/>
        <sz val="7"/>
        <rFont val="Calibri"/>
        <family val="2"/>
        <scheme val="minor"/>
      </rPr>
      <t>Note:</t>
    </r>
    <r>
      <rPr>
        <b/>
        <sz val="7"/>
        <rFont val="Calibri"/>
        <family val="2"/>
        <scheme val="minor"/>
      </rPr>
      <t xml:space="preserve"> </t>
    </r>
    <r>
      <rPr>
        <sz val="7"/>
        <rFont val="Calibri"/>
        <family val="2"/>
        <scheme val="minor"/>
      </rPr>
      <t xml:space="preserve"> Price is per license on quantities of less than 100 licenses.</t>
    </r>
  </si>
  <si>
    <t>KWD-AP100</t>
  </si>
  <si>
    <r>
      <t xml:space="preserve">Additional Radio License for 1 PC  
</t>
    </r>
    <r>
      <rPr>
        <b/>
        <u/>
        <sz val="7"/>
        <rFont val="Calibri"/>
        <family val="2"/>
        <scheme val="minor"/>
      </rPr>
      <t>Note:</t>
    </r>
    <r>
      <rPr>
        <sz val="7"/>
        <rFont val="Calibri"/>
        <family val="2"/>
        <scheme val="minor"/>
      </rPr>
      <t xml:space="preserve">  Price is per license when ordering between 100 and 249 licenses at the same time.</t>
    </r>
  </si>
  <si>
    <t>KWD-AP250</t>
  </si>
  <si>
    <r>
      <t xml:space="preserve">Additional  Radio License for 1 PC  
</t>
    </r>
    <r>
      <rPr>
        <b/>
        <u/>
        <sz val="7"/>
        <rFont val="Calibri"/>
        <family val="2"/>
        <scheme val="minor"/>
      </rPr>
      <t>Note:</t>
    </r>
    <r>
      <rPr>
        <sz val="7"/>
        <rFont val="Calibri"/>
        <family val="2"/>
        <scheme val="minor"/>
      </rPr>
      <t xml:space="preserve">  Price is per license when ordering between 250 and 499 licenses at the same time. </t>
    </r>
  </si>
  <si>
    <t>KWD-AP500</t>
  </si>
  <si>
    <r>
      <t xml:space="preserve">Additional Radio License for 1 PC  
</t>
    </r>
    <r>
      <rPr>
        <b/>
        <u/>
        <sz val="7"/>
        <rFont val="Calibri"/>
        <family val="2"/>
        <scheme val="minor"/>
      </rPr>
      <t>Note:</t>
    </r>
    <r>
      <rPr>
        <sz val="7"/>
        <rFont val="Calibri"/>
        <family val="2"/>
        <scheme val="minor"/>
      </rPr>
      <t xml:space="preserve">  Price is per license when ordering 500 or more licenses at the same time.</t>
    </r>
  </si>
  <si>
    <t>KWD-SP1</t>
  </si>
  <si>
    <r>
      <t xml:space="preserve">Additional System License for 1 PC 
</t>
    </r>
    <r>
      <rPr>
        <b/>
        <u/>
        <sz val="7"/>
        <rFont val="Calibri"/>
        <family val="2"/>
        <scheme val="minor"/>
      </rPr>
      <t>Note:</t>
    </r>
    <r>
      <rPr>
        <sz val="7"/>
        <rFont val="Calibri"/>
        <family val="2"/>
        <scheme val="minor"/>
      </rPr>
      <t xml:space="preserve">  Price is per license on quantities of less that 16 licenses.</t>
    </r>
  </si>
  <si>
    <t>-- IMPORTANT NOTES--</t>
  </si>
  <si>
    <t xml:space="preserve">Base radios are connected to a computer using the KPG-36XM USB adaptor for portables, or a KPG-46XM for mobiles.  </t>
  </si>
  <si>
    <t>Requires firmware version 2.5 or higher for the NX-x00/NX-x10 mobiles and portables as well as the NXR-x00/NXR-x10 repeaters.</t>
  </si>
  <si>
    <t>Requires firmware version 1.01 or higher for the NX-x20 portables.</t>
  </si>
  <si>
    <t>SOFTWARE LICENSING OPTIONS</t>
  </si>
  <si>
    <r>
      <rPr>
        <b/>
        <u/>
        <sz val="8"/>
        <rFont val="Calibri"/>
        <family val="2"/>
        <scheme val="minor"/>
      </rPr>
      <t xml:space="preserve">TO PLACE AN ORDER FOR SOFTWARE: </t>
    </r>
    <r>
      <rPr>
        <b/>
        <sz val="8"/>
        <rFont val="Calibri"/>
        <family val="2"/>
        <scheme val="minor"/>
      </rPr>
      <t xml:space="preserve">
1.  Complete the attached Software License Key Request Form.
2.  Submit along with your PO to the SYSTEMS Order Desk via:  
     a)  E-Mail:  systemsorderdesk@us.jvckenwood.com
     b)  Fax:  (678) 957-1880
3.  License Keys will be E-mailed to the address provided on the order form.  A hard copy will follow by mail for your records.  
</t>
    </r>
    <r>
      <rPr>
        <b/>
        <i/>
        <sz val="8"/>
        <color rgb="FFFF0000"/>
        <rFont val="Calibri"/>
        <family val="2"/>
        <scheme val="minor"/>
      </rPr>
      <t xml:space="preserve">Note: A unique license key is required for each PC with software installed.  A single license key will not authorize multiple PCs.  </t>
    </r>
  </si>
  <si>
    <t>SOFTWARE LICENSING OPTIONS cont'd</t>
  </si>
  <si>
    <r>
      <t xml:space="preserve">OTAP Manager Software (Windows® Vista/7/8/8.1/10)  
• License includes Fifty (50) radios / One(1) </t>
    </r>
    <r>
      <rPr>
        <b/>
        <u/>
        <sz val="8"/>
        <rFont val="Calibri"/>
        <family val="2"/>
        <scheme val="minor"/>
      </rPr>
      <t>NXDN</t>
    </r>
    <r>
      <rPr>
        <sz val="8"/>
        <rFont val="Calibri"/>
        <family val="2"/>
        <scheme val="minor"/>
      </rPr>
      <t xml:space="preserve"> Conventional and Type-C </t>
    </r>
    <r>
      <rPr>
        <b/>
        <u/>
        <sz val="8"/>
        <rFont val="Calibri"/>
        <family val="2"/>
        <scheme val="minor"/>
      </rPr>
      <t>Air</t>
    </r>
    <r>
      <rPr>
        <sz val="8"/>
        <rFont val="Calibri"/>
        <family val="2"/>
        <scheme val="minor"/>
      </rPr>
      <t xml:space="preserve"> Communication Profile and One(1) </t>
    </r>
    <r>
      <rPr>
        <b/>
        <u/>
        <sz val="8"/>
        <rFont val="Calibri"/>
        <family val="2"/>
        <scheme val="minor"/>
      </rPr>
      <t>NXDN</t>
    </r>
    <r>
      <rPr>
        <sz val="8"/>
        <rFont val="Calibri"/>
        <family val="2"/>
        <scheme val="minor"/>
      </rPr>
      <t xml:space="preserve"> Conventional and Type-C </t>
    </r>
    <r>
      <rPr>
        <b/>
        <u/>
        <sz val="8"/>
        <rFont val="Calibri"/>
        <family val="2"/>
        <scheme val="minor"/>
      </rPr>
      <t>IP</t>
    </r>
    <r>
      <rPr>
        <sz val="8"/>
        <rFont val="Calibri"/>
        <family val="2"/>
        <scheme val="minor"/>
      </rPr>
      <t xml:space="preserve"> Communication Profile
</t>
    </r>
    <r>
      <rPr>
        <b/>
        <u/>
        <sz val="7"/>
        <rFont val="Calibri"/>
        <family val="2"/>
        <scheme val="minor"/>
      </rPr>
      <t>Note:</t>
    </r>
    <r>
      <rPr>
        <b/>
        <sz val="7"/>
        <rFont val="Calibri"/>
        <family val="2"/>
        <scheme val="minor"/>
      </rPr>
      <t xml:space="preserve">
</t>
    </r>
    <r>
      <rPr>
        <sz val="7"/>
        <rFont val="Calibri"/>
        <family val="2"/>
        <scheme val="minor"/>
      </rPr>
      <t xml:space="preserve">- Requires KPT-300LMC for authentication
- Radio to Radio OTAP for </t>
    </r>
    <r>
      <rPr>
        <u/>
        <sz val="7"/>
        <rFont val="Calibri"/>
        <family val="2"/>
        <scheme val="minor"/>
      </rPr>
      <t xml:space="preserve">P25 Conventional system </t>
    </r>
    <r>
      <rPr>
        <sz val="7"/>
        <rFont val="Calibri"/>
        <family val="2"/>
        <scheme val="minor"/>
      </rPr>
      <t xml:space="preserve">requires </t>
    </r>
    <r>
      <rPr>
        <u/>
        <sz val="7"/>
        <rFont val="Calibri"/>
        <family val="2"/>
        <scheme val="minor"/>
      </rPr>
      <t>KWD-AP3-P25</t>
    </r>
    <r>
      <rPr>
        <sz val="7"/>
        <rFont val="Calibri"/>
        <family val="2"/>
        <scheme val="minor"/>
      </rPr>
      <t xml:space="preserve"> license.
- NEXEDGE Type-D Trunking and DMR System not supported.</t>
    </r>
  </si>
  <si>
    <r>
      <rPr>
        <i/>
        <sz val="9"/>
        <rFont val="Calibri"/>
        <family val="2"/>
        <scheme val="minor"/>
      </rPr>
      <t>SOFTWARE UPGRADE LICENSES FOR KPG-180AP</t>
    </r>
    <r>
      <rPr>
        <sz val="7"/>
        <rFont val="Calibri"/>
        <family val="2"/>
        <scheme val="minor"/>
      </rPr>
      <t xml:space="preserve">
</t>
    </r>
    <r>
      <rPr>
        <b/>
        <sz val="7"/>
        <rFont val="Calibri"/>
        <family val="2"/>
        <scheme val="minor"/>
      </rPr>
      <t>Note: Includes package license for additional subscriber unit or license for additional profile attached to one computer running KPG-180AP software. All additional licenses require KPT-300LMC for authentication.</t>
    </r>
  </si>
  <si>
    <r>
      <t xml:space="preserve">Additional 100 Radio Package License for 1 PC 
</t>
    </r>
    <r>
      <rPr>
        <b/>
        <u/>
        <sz val="7"/>
        <rFont val="Calibri"/>
        <family val="2"/>
        <scheme val="minor"/>
      </rPr>
      <t>Note:</t>
    </r>
    <r>
      <rPr>
        <sz val="7"/>
        <rFont val="Calibri"/>
        <family val="2"/>
        <scheme val="minor"/>
      </rPr>
      <t xml:space="preserve">  License includes 100 subscriber radios OTAP License.</t>
    </r>
  </si>
  <si>
    <r>
      <t xml:space="preserve">Additional 250 Radio Package License for 1 PC 
</t>
    </r>
    <r>
      <rPr>
        <b/>
        <u/>
        <sz val="7"/>
        <rFont val="Calibri"/>
        <family val="2"/>
        <scheme val="minor"/>
      </rPr>
      <t>Note:</t>
    </r>
    <r>
      <rPr>
        <sz val="7"/>
        <rFont val="Calibri"/>
        <family val="2"/>
        <scheme val="minor"/>
      </rPr>
      <t xml:space="preserve">  License includes 250 subscriber radios OTAP License.</t>
    </r>
  </si>
  <si>
    <r>
      <t xml:space="preserve">Additional 500 Radio Package License for 1 PC 
</t>
    </r>
    <r>
      <rPr>
        <b/>
        <u/>
        <sz val="7"/>
        <rFont val="Calibri"/>
        <family val="2"/>
        <scheme val="minor"/>
      </rPr>
      <t>Note:</t>
    </r>
    <r>
      <rPr>
        <sz val="7"/>
        <rFont val="Calibri"/>
        <family val="2"/>
        <scheme val="minor"/>
      </rPr>
      <t xml:space="preserve">  License includes 500 subscriber radios OTAP License.</t>
    </r>
  </si>
  <si>
    <r>
      <t xml:space="preserve">Additional NXDN Conventional Type-C Air Communication Profile for 1 PC. 
</t>
    </r>
    <r>
      <rPr>
        <b/>
        <u/>
        <sz val="7"/>
        <rFont val="Calibri"/>
        <family val="2"/>
        <scheme val="minor"/>
      </rPr>
      <t>Note:</t>
    </r>
    <r>
      <rPr>
        <sz val="7"/>
        <rFont val="Calibri"/>
        <family val="2"/>
        <scheme val="minor"/>
      </rPr>
      <t xml:space="preserve">  Price is per license on quantities of less than 16 licenses. Used as NEXEDGE Base Station Serial Interface for both Conventional and Trunking (Type-C Gen1/Gen2).</t>
    </r>
  </si>
  <si>
    <r>
      <t xml:space="preserve">Additional NXDN Conventional Type-C IP Communication Profile for 1 PC. 
</t>
    </r>
    <r>
      <rPr>
        <b/>
        <u/>
        <sz val="7"/>
        <rFont val="Calibri"/>
        <family val="2"/>
        <scheme val="minor"/>
      </rPr>
      <t>Note:</t>
    </r>
    <r>
      <rPr>
        <sz val="7"/>
        <rFont val="Calibri"/>
        <family val="2"/>
        <scheme val="minor"/>
      </rPr>
      <t xml:space="preserve">  Price is per license on quantities of less than 16 licenses. Used NEXEDGE Repeater IP Interface for both Conventional and Trunking (Type-C Gen1/Gen2).</t>
    </r>
  </si>
  <si>
    <r>
      <t xml:space="preserve">P25 Radio to Radio Air Communication Profile for 1 PC. 
</t>
    </r>
    <r>
      <rPr>
        <b/>
        <u/>
        <sz val="7"/>
        <rFont val="Calibri"/>
        <family val="2"/>
        <scheme val="minor"/>
      </rPr>
      <t>Note:</t>
    </r>
    <r>
      <rPr>
        <sz val="7"/>
        <rFont val="Calibri"/>
        <family val="2"/>
        <scheme val="minor"/>
      </rPr>
      <t xml:space="preserve">  Price is per license on quantities of less than 16 licenses. Used as P25 Base Station Serial Interface for only Radio to Radio Communication.</t>
    </r>
  </si>
  <si>
    <t>Requires firmware version 1.4 or higher for the NX-5000 Series portables and mobiles</t>
  </si>
  <si>
    <t>Requires firmware version 2.5 or higher for the NXR-x00/NXR-x10 repeaters.</t>
  </si>
  <si>
    <t>Interconnect Adaptor</t>
  </si>
  <si>
    <t>KTI-4M</t>
  </si>
  <si>
    <t>Telephone Interconnect Adaptor</t>
  </si>
  <si>
    <t>901-9416</t>
  </si>
  <si>
    <t>Model 30 WorldPatch</t>
  </si>
  <si>
    <t>L-8005</t>
  </si>
  <si>
    <t>KTI-4M Calibration (Required)</t>
  </si>
  <si>
    <t>SIMULCAST CONTROLLER</t>
  </si>
  <si>
    <t>KSGCT13SIM</t>
  </si>
  <si>
    <t>Simulcast Controller</t>
  </si>
  <si>
    <t>SIMULCAST REPEATERS</t>
  </si>
  <si>
    <t>NXR-5700KSR</t>
  </si>
  <si>
    <r>
      <t>Simulcast Repeater, Digital, VHF, 136-174MHz, 25W, 0.5ppm TCXO built-in</t>
    </r>
    <r>
      <rPr>
        <b/>
        <sz val="7"/>
        <rFont val="Arial"/>
        <family val="2"/>
      </rPr>
      <t/>
    </r>
  </si>
  <si>
    <t>NXR-5800KSR</t>
  </si>
  <si>
    <r>
      <t>Simulcast Repeater, Digital, UHF, 450-520MHz, 25W, 0.5ppm TCXO built-in</t>
    </r>
    <r>
      <rPr>
        <b/>
        <sz val="8"/>
        <rFont val="Arial"/>
        <family val="2"/>
      </rPr>
      <t/>
    </r>
  </si>
  <si>
    <t>NXR-5800K3SR</t>
  </si>
  <si>
    <t>Simulcast Repeater, Digital, UHF, 400-470MHz, 25W, 0.5ppm TCXO built-in</t>
  </si>
  <si>
    <t>GPS REFERENCE</t>
  </si>
  <si>
    <t>KSG-SIM-SG</t>
  </si>
  <si>
    <r>
      <t xml:space="preserve">Hi Performance GPS Receiver w/ Sync Cable. Includes GPS antenna, mounting hardware, and antenna line surge suppressor. Antenna line should be ordered separately.
</t>
    </r>
    <r>
      <rPr>
        <b/>
        <u/>
        <sz val="7"/>
        <rFont val="Calibri"/>
        <family val="2"/>
        <scheme val="minor"/>
      </rPr>
      <t>Note:</t>
    </r>
    <r>
      <rPr>
        <b/>
        <sz val="7"/>
        <rFont val="Calibri"/>
        <family val="2"/>
        <scheme val="minor"/>
      </rPr>
      <t xml:space="preserve"> </t>
    </r>
    <r>
      <rPr>
        <sz val="7"/>
        <rFont val="Calibri"/>
        <family val="2"/>
        <scheme val="minor"/>
      </rPr>
      <t>GPS reference is required per site</t>
    </r>
  </si>
  <si>
    <t>Custom</t>
  </si>
  <si>
    <t>System Design, Onsite Consulting, and Coverage Testing are available. Contact the Regional Sales Manager for your area to obtain a custom quote based on specific site requirements, conditions, and environment.</t>
  </si>
  <si>
    <t>Notes: 
1. Due to the complexity of the digital simulcast system, Kenwood will design, configure, and test the system. 
2. IP Network and IP console is not included. DEALER should notify Kenwood Systems Group if required.</t>
  </si>
  <si>
    <r>
      <t xml:space="preserve">Account Registration Key
</t>
    </r>
    <r>
      <rPr>
        <b/>
        <u/>
        <sz val="7"/>
        <rFont val="Calibri"/>
        <family val="2"/>
        <scheme val="minor"/>
      </rPr>
      <t xml:space="preserve">Note: </t>
    </r>
    <r>
      <rPr>
        <sz val="7"/>
        <rFont val="Calibri"/>
        <family val="2"/>
        <scheme val="minor"/>
      </rPr>
      <t>specify the number of PC's used for Radio Feature License Activation.</t>
    </r>
  </si>
  <si>
    <t>PROGRAMMING SOFTWARE</t>
  </si>
  <si>
    <r>
      <t xml:space="preserve">License Key for KPG-D2NK
Programming Software for NXR-5000 Repeater (Windows® Vista/7/8/8.1)  
</t>
    </r>
    <r>
      <rPr>
        <b/>
        <u/>
        <sz val="7"/>
        <rFont val="Calibri"/>
        <family val="2"/>
        <scheme val="minor"/>
      </rPr>
      <t xml:space="preserve">Note:
</t>
    </r>
    <r>
      <rPr>
        <sz val="7"/>
        <rFont val="Calibri"/>
        <family val="2"/>
        <scheme val="minor"/>
      </rPr>
      <t>- Requires KPT-300LMC for authentication.
- Type A/B USB Cable (KSGCB10206) is required</t>
    </r>
  </si>
  <si>
    <t>SERVER SOFTWARE LICENSING</t>
  </si>
  <si>
    <t>KPG-1000SY</t>
  </si>
  <si>
    <r>
      <t xml:space="preserve">System Control Software </t>
    </r>
    <r>
      <rPr>
        <i/>
        <sz val="8"/>
        <rFont val="Calibri"/>
        <family val="2"/>
        <scheme val="minor"/>
      </rPr>
      <t>*Required</t>
    </r>
    <r>
      <rPr>
        <sz val="8"/>
        <rFont val="Calibri"/>
        <family val="2"/>
        <scheme val="minor"/>
      </rPr>
      <t xml:space="preserve">
</t>
    </r>
    <r>
      <rPr>
        <b/>
        <u/>
        <sz val="7"/>
        <rFont val="Calibri"/>
        <family val="2"/>
        <scheme val="minor"/>
      </rPr>
      <t>Note:</t>
    </r>
    <r>
      <rPr>
        <b/>
        <sz val="7"/>
        <rFont val="Calibri"/>
        <family val="2"/>
        <scheme val="minor"/>
      </rPr>
      <t xml:space="preserve"> 
- </t>
    </r>
    <r>
      <rPr>
        <sz val="7"/>
        <rFont val="Calibri"/>
        <family val="2"/>
        <scheme val="minor"/>
      </rPr>
      <t>Required one per 48 site or per each system code
- Includes NXR-5000/x00/x01 Firmware. They are automatically updated when KPG-1000SY is updated.</t>
    </r>
  </si>
  <si>
    <t>KPG-1001ST</t>
  </si>
  <si>
    <r>
      <t xml:space="preserve">Site Control Software </t>
    </r>
    <r>
      <rPr>
        <i/>
        <sz val="8"/>
        <rFont val="Calibri"/>
        <family val="2"/>
        <scheme val="minor"/>
      </rPr>
      <t>*Optional</t>
    </r>
    <r>
      <rPr>
        <sz val="8"/>
        <rFont val="Calibri"/>
        <family val="2"/>
        <scheme val="minor"/>
      </rPr>
      <t xml:space="preserve">
</t>
    </r>
    <r>
      <rPr>
        <b/>
        <u/>
        <sz val="7"/>
        <rFont val="Calibri"/>
        <family val="2"/>
        <scheme val="minor"/>
      </rPr>
      <t>Note:</t>
    </r>
    <r>
      <rPr>
        <sz val="7"/>
        <rFont val="Calibri"/>
        <family val="2"/>
        <scheme val="minor"/>
      </rPr>
      <t xml:space="preserve"> Required one per site of 10 channels or more.</t>
    </r>
  </si>
  <si>
    <t>KPG-1002GW</t>
  </si>
  <si>
    <r>
      <t xml:space="preserve">IP Gateway Software </t>
    </r>
    <r>
      <rPr>
        <i/>
        <sz val="8"/>
        <rFont val="Calibri"/>
        <family val="2"/>
        <scheme val="minor"/>
      </rPr>
      <t>*Optional</t>
    </r>
    <r>
      <rPr>
        <sz val="8"/>
        <rFont val="Calibri"/>
        <family val="2"/>
        <scheme val="minor"/>
      </rPr>
      <t xml:space="preserve">
</t>
    </r>
    <r>
      <rPr>
        <b/>
        <u/>
        <sz val="7"/>
        <rFont val="Calibri"/>
        <family val="2"/>
        <scheme val="minor"/>
      </rPr>
      <t>Note:</t>
    </r>
    <r>
      <rPr>
        <sz val="7"/>
        <rFont val="Calibri"/>
        <family val="2"/>
        <scheme val="minor"/>
      </rPr>
      <t xml:space="preserve"> Required for connecting NXIP Interface Software. One IP Gateway handles 100 interfaces and up to ten IP Gateways per system code</t>
    </r>
  </si>
  <si>
    <t>KPG-1003NS</t>
  </si>
  <si>
    <r>
      <t xml:space="preserve">Network Manager Server Software </t>
    </r>
    <r>
      <rPr>
        <i/>
        <sz val="8"/>
        <rFont val="Calibri"/>
        <family val="2"/>
        <scheme val="minor"/>
      </rPr>
      <t>*Optional</t>
    </r>
    <r>
      <rPr>
        <sz val="8"/>
        <rFont val="Calibri"/>
        <family val="2"/>
        <scheme val="minor"/>
      </rPr>
      <t xml:space="preserve">
</t>
    </r>
    <r>
      <rPr>
        <b/>
        <u/>
        <sz val="7"/>
        <rFont val="Calibri"/>
        <family val="2"/>
        <scheme val="minor"/>
      </rPr>
      <t>Note:</t>
    </r>
    <r>
      <rPr>
        <sz val="7"/>
        <rFont val="Calibri"/>
        <family val="2"/>
        <scheme val="minor"/>
      </rPr>
      <t xml:space="preserve"> Required for monitoring 101 to 1000 devices</t>
    </r>
  </si>
  <si>
    <t>KPG-1005RG</t>
  </si>
  <si>
    <r>
      <t xml:space="preserve">Roaming Gateway Server Software </t>
    </r>
    <r>
      <rPr>
        <i/>
        <sz val="8"/>
        <rFont val="Calibri"/>
        <family val="2"/>
        <scheme val="minor"/>
      </rPr>
      <t>*Optional</t>
    </r>
    <r>
      <rPr>
        <sz val="8"/>
        <rFont val="Calibri"/>
        <family val="2"/>
        <scheme val="minor"/>
      </rPr>
      <t xml:space="preserve">
</t>
    </r>
    <r>
      <rPr>
        <b/>
        <u/>
        <sz val="7"/>
        <rFont val="Calibri"/>
        <family val="2"/>
        <scheme val="minor"/>
      </rPr>
      <t>Note:</t>
    </r>
    <r>
      <rPr>
        <sz val="8"/>
        <rFont val="Calibri"/>
        <family val="2"/>
        <scheme val="minor"/>
      </rPr>
      <t xml:space="preserve">
</t>
    </r>
    <r>
      <rPr>
        <sz val="7"/>
        <rFont val="Calibri"/>
        <family val="2"/>
        <scheme val="minor"/>
      </rPr>
      <t>- Required for subscriber roaming from one system to another. Roaming Gateway is required for the home system to each subscriber needing to roam.  For example, subscriber from Sys A needs to roam to Sys B, Sys A needs the Roaming Gateway, Sys B doesn’t need it unless Sys B subscriber needs to roam.  
- Roamer Subscriber must be set SKF that is issued by roamed system.</t>
    </r>
  </si>
  <si>
    <r>
      <t>Notes:</t>
    </r>
    <r>
      <rPr>
        <i/>
        <u/>
        <sz val="8"/>
        <rFont val="Calibri"/>
        <family val="2"/>
        <scheme val="minor"/>
      </rPr>
      <t xml:space="preserve"> </t>
    </r>
    <r>
      <rPr>
        <i/>
        <sz val="8"/>
        <rFont val="Calibri"/>
        <family val="2"/>
        <scheme val="minor"/>
      </rPr>
      <t xml:space="preserve">
1. Gen2 software must be installed and configured by JVCKENWOOD on KSGCP20000 servers.
2. JVCKENWOOD USA does not allow to install multi software such as KPG-1000SY and KPG-1001ST in a server.
3. All Gen2 Servers use Linux Cent OS 6.7. Linux should </t>
    </r>
    <r>
      <rPr>
        <i/>
        <u/>
        <sz val="8"/>
        <rFont val="Calibri"/>
        <family val="2"/>
        <scheme val="minor"/>
      </rPr>
      <t>not</t>
    </r>
    <r>
      <rPr>
        <i/>
        <sz val="8"/>
        <rFont val="Calibri"/>
        <family val="2"/>
        <scheme val="minor"/>
      </rPr>
      <t xml:space="preserve"> be upgraded to new versions in the field. Security patches are allowed.
4. One server is required for each operating system.
5. Redundancy Server will be available in the future.</t>
    </r>
  </si>
  <si>
    <t>SERVER HARDWARE</t>
  </si>
  <si>
    <t>KSGCP20000</t>
  </si>
  <si>
    <r>
      <t xml:space="preserve">Custom Rack Mounted Server with Advanced Support
3 year warranty, 7x24, support, next business day onsite service, 3 year warranty includes the hard drive. High priority  technical hardware and software support. One server required for each operating system.
</t>
    </r>
    <r>
      <rPr>
        <b/>
        <u/>
        <sz val="7"/>
        <rFont val="Calibri"/>
        <family val="2"/>
        <scheme val="minor"/>
      </rPr>
      <t xml:space="preserve">Note: </t>
    </r>
    <r>
      <rPr>
        <b/>
        <sz val="7"/>
        <rFont val="Calibri"/>
        <family val="2"/>
        <scheme val="minor"/>
      </rPr>
      <t xml:space="preserve">
</t>
    </r>
    <r>
      <rPr>
        <sz val="7"/>
        <rFont val="Calibri"/>
        <family val="2"/>
        <scheme val="minor"/>
      </rPr>
      <t>- L-8518 must be required for each server.
- Must be provided and configured by KENWOOD.</t>
    </r>
  </si>
  <si>
    <t>L-8518</t>
  </si>
  <si>
    <t>Labor for Installing and loading Linux OS and Application Software.</t>
  </si>
  <si>
    <r>
      <t>WINDOWS</t>
    </r>
    <r>
      <rPr>
        <b/>
        <i/>
        <vertAlign val="superscript"/>
        <sz val="10"/>
        <color theme="0"/>
        <rFont val="Calibri"/>
        <family val="2"/>
        <scheme val="minor"/>
      </rPr>
      <t xml:space="preserve">® </t>
    </r>
    <r>
      <rPr>
        <b/>
        <i/>
        <sz val="10"/>
        <color theme="0"/>
        <rFont val="Calibri"/>
        <family val="2"/>
        <scheme val="minor"/>
      </rPr>
      <t>APPLICATION LICENSING</t>
    </r>
  </si>
  <si>
    <t>KPG-1004NC</t>
  </si>
  <si>
    <r>
      <t>Network Manager Client Software</t>
    </r>
    <r>
      <rPr>
        <sz val="7"/>
        <rFont val="Calibri"/>
        <family val="2"/>
        <scheme val="minor"/>
      </rPr>
      <t xml:space="preserve">
</t>
    </r>
    <r>
      <rPr>
        <b/>
        <u/>
        <sz val="7"/>
        <rFont val="Calibri"/>
        <family val="2"/>
        <scheme val="minor"/>
      </rPr>
      <t>Note:</t>
    </r>
    <r>
      <rPr>
        <sz val="7"/>
        <rFont val="Calibri"/>
        <family val="2"/>
        <scheme val="minor"/>
      </rPr>
      <t xml:space="preserve"> Required for Network Management.</t>
    </r>
    <r>
      <rPr>
        <sz val="8"/>
        <color rgb="FFFF0000"/>
        <rFont val="Calibri"/>
        <family val="2"/>
        <scheme val="minor"/>
      </rPr>
      <t xml:space="preserve">
A unique license key is required for each PC with software installed. A single license key will not authorize multiple PCs. Requires KPT-300LMC for authentication.</t>
    </r>
  </si>
  <si>
    <t>KPG-1004NC Software License Key Discount Structure</t>
  </si>
  <si>
    <t>REPEATER TRUNKING AND MULTI SITE FEATURE</t>
  </si>
  <si>
    <t>KWD-20CTR</t>
  </si>
  <si>
    <r>
      <t xml:space="preserve">Repeater Trunking Feature
</t>
    </r>
    <r>
      <rPr>
        <b/>
        <u/>
        <sz val="7"/>
        <rFont val="Calibri"/>
        <family val="2"/>
        <scheme val="minor"/>
      </rPr>
      <t>Note:</t>
    </r>
    <r>
      <rPr>
        <sz val="7"/>
        <rFont val="Calibri"/>
        <family val="2"/>
        <scheme val="minor"/>
      </rPr>
      <t xml:space="preserve"> Required for each Trunking Repeater.</t>
    </r>
  </si>
  <si>
    <t>KWD-20CNT</t>
  </si>
  <si>
    <r>
      <t xml:space="preserve">Repeater Multi-Site Feature
</t>
    </r>
    <r>
      <rPr>
        <b/>
        <u/>
        <sz val="7"/>
        <rFont val="Calibri"/>
        <family val="2"/>
        <scheme val="minor"/>
      </rPr>
      <t>Note:</t>
    </r>
    <r>
      <rPr>
        <sz val="7"/>
        <rFont val="Calibri"/>
        <family val="2"/>
        <scheme val="minor"/>
      </rPr>
      <t xml:space="preserve"> Only for Multi-Site Trunking System. Required for each Trunking Repeater.</t>
    </r>
  </si>
  <si>
    <t>Notes:
1. When migrating to Gen2, existing Gen1 repeaters are not subject to new or additional fees for Trunking and Multisite Features.
2. After migration to Gen2, new repeaters are subject to Gen2 Trunking and Multisite Feature pricing.</t>
  </si>
  <si>
    <t>SOFTWARE</t>
  </si>
  <si>
    <t>KPG-157SB</t>
  </si>
  <si>
    <t>Kenwood NEXEDGE Bridge Software</t>
  </si>
  <si>
    <t>KSGPG92010</t>
  </si>
  <si>
    <r>
      <t xml:space="preserve">System Group Call Path License
</t>
    </r>
    <r>
      <rPr>
        <b/>
        <u/>
        <sz val="7"/>
        <rFont val="Calibri"/>
        <family val="2"/>
        <scheme val="minor"/>
      </rPr>
      <t>Note</t>
    </r>
    <r>
      <rPr>
        <u/>
        <sz val="7"/>
        <rFont val="Calibri"/>
        <family val="2"/>
        <scheme val="minor"/>
      </rPr>
      <t>:</t>
    </r>
    <r>
      <rPr>
        <sz val="7"/>
        <rFont val="Calibri"/>
        <family val="2"/>
        <scheme val="minor"/>
      </rPr>
      <t xml:space="preserve">  License for block of 10 path activations. Minimum of one block; maximum of 10 blocks per system.</t>
    </r>
  </si>
  <si>
    <t>KSGPGKEY03</t>
  </si>
  <si>
    <r>
      <t xml:space="preserve">Grade-1 Unlimited Access Secure USB Programming Key
</t>
    </r>
    <r>
      <rPr>
        <b/>
        <u/>
        <sz val="7"/>
        <rFont val="Calibri"/>
        <family val="2"/>
        <scheme val="minor"/>
      </rPr>
      <t>Note:</t>
    </r>
    <r>
      <rPr>
        <b/>
        <sz val="7"/>
        <rFont val="Calibri"/>
        <family val="2"/>
        <scheme val="minor"/>
      </rPr>
      <t xml:space="preserve">  </t>
    </r>
    <r>
      <rPr>
        <sz val="7"/>
        <rFont val="Calibri"/>
        <family val="2"/>
        <scheme val="minor"/>
      </rPr>
      <t>Required for operation.</t>
    </r>
  </si>
  <si>
    <t>HARDWARE</t>
  </si>
  <si>
    <r>
      <t xml:space="preserve">Custom Rack Mounted Server with Advanced Support
3 year warranty, 7x24, support, next business day onsite service, 3 year warranty includes the hard drive. High priority  technical hardware and software support. One server required for each operating system.
</t>
    </r>
    <r>
      <rPr>
        <b/>
        <u/>
        <sz val="7"/>
        <rFont val="Calibri"/>
        <family val="2"/>
        <scheme val="minor"/>
      </rPr>
      <t>Note:</t>
    </r>
    <r>
      <rPr>
        <b/>
        <sz val="7"/>
        <rFont val="Calibri"/>
        <family val="2"/>
        <scheme val="minor"/>
      </rPr>
      <t xml:space="preserve"> 
</t>
    </r>
    <r>
      <rPr>
        <sz val="7"/>
        <rFont val="Calibri"/>
        <family val="2"/>
        <scheme val="minor"/>
      </rPr>
      <t>- L-8518 must be required for each server.
- Must be provided and configured by KENWOOD.</t>
    </r>
  </si>
  <si>
    <t>MAX PRO WORKSTATIONS</t>
  </si>
  <si>
    <t>905-0410</t>
  </si>
  <si>
    <r>
      <t xml:space="preserve">Kenwood MAX Pro Workstation Bundle
</t>
    </r>
    <r>
      <rPr>
        <sz val="7"/>
        <color theme="1"/>
        <rFont val="Calibri"/>
        <family val="2"/>
        <scheme val="minor"/>
      </rPr>
      <t>Position:  One Operator Workstation PC, one Media Dock, two Speakers, and Power Supply
Licenses:  MAX Base Software, Individual Call, Tone Signaling/Paging, Telephony, Event Replay, Aux I/O Control Feature Sets
All manuals are included in softcopy format with the MAX software.</t>
    </r>
  </si>
  <si>
    <t>905-0411</t>
  </si>
  <si>
    <t>Kenwood MAX Pro Workstation Bundle, PC not included</t>
  </si>
  <si>
    <t>905-0412</t>
  </si>
  <si>
    <r>
      <t xml:space="preserve">Kenwood MAX Pro Workstation, Laptop Bundle
</t>
    </r>
    <r>
      <rPr>
        <sz val="7"/>
        <color theme="1"/>
        <rFont val="Calibri"/>
        <family val="2"/>
        <scheme val="minor"/>
      </rPr>
      <t>USB Headset included, Media Dock not included.</t>
    </r>
  </si>
  <si>
    <t>930-0258</t>
  </si>
  <si>
    <t>MAX Pro Software</t>
  </si>
  <si>
    <t>905-0446</t>
  </si>
  <si>
    <r>
      <t xml:space="preserve">Kenwood MAX Pro Workstation Bundle with Rackmount Speakers
</t>
    </r>
    <r>
      <rPr>
        <sz val="7"/>
        <color theme="1"/>
        <rFont val="Calibri"/>
        <family val="2"/>
        <scheme val="minor"/>
      </rPr>
      <t>Position:  One Operator Workstation PC, one Media Dock, one 19" Rackmount Speaker Panel with two speakers, and Power Supply
Licenses: MAX Base Software, Individual Call, Tone Signaling/Paging, Telephony, Event Replay, Aux I/O Control Feature Sets
All manuals included in softcopy format with the MAX software.</t>
    </r>
  </si>
  <si>
    <t>905-0512</t>
  </si>
  <si>
    <r>
      <t xml:space="preserve">1-Position 2 Channel NXDN with PC
</t>
    </r>
    <r>
      <rPr>
        <sz val="7"/>
        <color theme="1"/>
        <rFont val="Calibri"/>
        <family val="2"/>
        <scheme val="minor"/>
      </rPr>
      <t>Position:  One Operator Workstation PC, one Media Dock, two Speakers, Footswitch, Desk Microphone, and Power Supply
Backroom:  One MAX Digital Radio Gateway with NXDN interface licenses, one MAX Central, one MAX Manager (non-redundant)
Licenses:  One MAX Base Software License, one 2-channel License Block (does not include Event Recording, Paging Tones, Aux I/O, Telephone, or Individual Calls).
All manuals included in softcopy format with the MAX software.</t>
    </r>
  </si>
  <si>
    <t>905-0513</t>
  </si>
  <si>
    <r>
      <t xml:space="preserve">1-Position 10 Channel NXDN with PC
</t>
    </r>
    <r>
      <rPr>
        <sz val="7"/>
        <color theme="1"/>
        <rFont val="Calibri"/>
        <family val="2"/>
        <scheme val="minor"/>
      </rPr>
      <t>Position:  One Operator Workstation PC, one Media Dock, two Speakers, Footswitch, Desk Microphone, and Power Supply
Backroom:  Five MAX Digital Radio Gateways with NXDN interface licenses, one MAX Central, one MAX Manager (non-redundant)
Licenses:  One MAX Base Software License, one 10-channel License Block (does not include Event Recording, Paging Tones, Aux I/O, Telephone, or Individual Calls).
All manuals included in softcopy format with the MAX software.</t>
    </r>
  </si>
  <si>
    <t>905-0514</t>
  </si>
  <si>
    <r>
      <t xml:space="preserve">1-Position 20 Channel NXDN with PC
</t>
    </r>
    <r>
      <rPr>
        <sz val="7"/>
        <color theme="1"/>
        <rFont val="Calibri"/>
        <family val="2"/>
        <scheme val="minor"/>
      </rPr>
      <t>Position:  One Operator Workstation PC, one Media Dock, two Speakers, Footswitch, Desk Microphone, and Power Supply
Backroom:  Ten MAX Digital Radio Gateways with NXDN interface licenses, one MAX Central, one MAX Manager (non-redundant)
Licenses:  One MAX Base Software License, two 10-channel License Blocks (does not include Event Recording, Paging Tones, Aux I/O, Telephone, or Individual Calls)
All manuals included in softcopy format with the MAX software.</t>
    </r>
  </si>
  <si>
    <t>905-0515</t>
  </si>
  <si>
    <r>
      <t xml:space="preserve">1-Position 2 Channel NXDN without PC
</t>
    </r>
    <r>
      <rPr>
        <sz val="7"/>
        <color theme="1"/>
        <rFont val="Calibri"/>
        <family val="2"/>
        <scheme val="minor"/>
      </rPr>
      <t>Position:  One Media Dock, two Speakers, Footswitch, Desk Microphone, and Power Supply
Backroom:  One MAX Digital Radio Gateway with NXDN interface licenses, one MAX Central, one MAX Manager (non-redundant)
Licenses:  One MAX Base Software License, one 2-channel License Block (does not include Event Recording, Paging Tones, Aux I/O, Telephone, or Individual Calls)
All manuals included in softcopy format with the MAX software.</t>
    </r>
  </si>
  <si>
    <t>MAX PRO WORKSTATIONS cont'd</t>
  </si>
  <si>
    <t>905-0516</t>
  </si>
  <si>
    <r>
      <t xml:space="preserve">1-Position 10 Channel NXDN without PC
</t>
    </r>
    <r>
      <rPr>
        <sz val="7"/>
        <color theme="1"/>
        <rFont val="Calibri"/>
        <family val="2"/>
        <scheme val="minor"/>
      </rPr>
      <t>Position:  One Media Dock, two Speakers, Footswitch, Desk Microphone, and Power Supply
Backroom:  Five MAX Digital Radio Gateways with NXDN interface licenses, one MAX Central, one MAX Manager (non-redundant)
Licenses:  One MAX Base Software License, one 10-channel License Block (does not include Event Recording, Paging Tones, Aux I/O, Telephone, or Individual Calls)
All manuals included in softcopy format with the MAX software.</t>
    </r>
  </si>
  <si>
    <t>905-0517</t>
  </si>
  <si>
    <r>
      <t xml:space="preserve">1-Position 20 Channel NXDN without PC
</t>
    </r>
    <r>
      <rPr>
        <sz val="7"/>
        <color theme="1"/>
        <rFont val="Calibri"/>
        <family val="2"/>
        <scheme val="minor"/>
      </rPr>
      <t>Position:  One Media Dock, two Speakers, Footswitch, Desk Microphone, and Power Supply
Backroom:  Ten MAX Digital Radio Gateways with NXDN interface licenses, one MAX Central, one MAX Manager (non-redundant)
Licenses:  One MAX Base Software License, two 10-channel License Block (does not include Event Recording, Paging Tones, Aux I/O, Telephone, or Individual Calls)
All manuals included in softcopy format with the MAX software.</t>
    </r>
  </si>
  <si>
    <t>905-0518</t>
  </si>
  <si>
    <r>
      <t xml:space="preserve">Max Standard with Laptop
</t>
    </r>
    <r>
      <rPr>
        <sz val="7"/>
        <color theme="1"/>
        <rFont val="Calibri"/>
        <family val="2"/>
        <scheme val="minor"/>
      </rPr>
      <t>Position:  Laptop, USB Headset
Licenses:  One MAX Base Software License (does not include Event Recording, Paging Tones, Aux I/O, Telephone, or Individual Calls)</t>
    </r>
  </si>
  <si>
    <t>950-1348</t>
  </si>
  <si>
    <r>
      <t xml:space="preserve">MAX Standard Software
</t>
    </r>
    <r>
      <rPr>
        <sz val="7"/>
        <color theme="1"/>
        <rFont val="Calibri"/>
        <family val="2"/>
        <scheme val="minor"/>
      </rPr>
      <t>Does not include Event Recording, Paging Tones, Aux I/O, Telephone, or Individual Calls</t>
    </r>
  </si>
  <si>
    <t>905-0519</t>
  </si>
  <si>
    <r>
      <t xml:space="preserve">MAX Standard Workstation Bundle (with PC)
</t>
    </r>
    <r>
      <rPr>
        <sz val="7"/>
        <color theme="1"/>
        <rFont val="Calibri"/>
        <family val="2"/>
        <scheme val="minor"/>
      </rPr>
      <t>Position:  One Operator Workstation PC, one Media Dock, two Speakers, Footswitch, Desk Microphone, and Power Supply
Licenses: One MAX Base Software License (does not include Event Recording, Paging Tones, Aux I/O, Telephone, or Individual Calls
All manuals included in softcopy format with the MAX software.</t>
    </r>
  </si>
  <si>
    <t>905-0522</t>
  </si>
  <si>
    <r>
      <t xml:space="preserve">MAX Standard Workstation Bundle (without PC)
</t>
    </r>
    <r>
      <rPr>
        <sz val="7"/>
        <color theme="1"/>
        <rFont val="Calibri"/>
        <family val="2"/>
        <scheme val="minor"/>
      </rPr>
      <t>Includes one Media Dock, two Speakers, Power Supply, MAX Base Software License, and softcopy of manuals</t>
    </r>
  </si>
  <si>
    <t>905-0524</t>
  </si>
  <si>
    <r>
      <t xml:space="preserve">MAX Standard Laptop Bundle (without Laptop)
</t>
    </r>
    <r>
      <rPr>
        <sz val="7"/>
        <color theme="1"/>
        <rFont val="Calibri"/>
        <family val="2"/>
        <scheme val="minor"/>
      </rPr>
      <t>Includes USB Headset and softcopy of manuals; does NOT include Media Dock or Laptop</t>
    </r>
  </si>
  <si>
    <t>OPERATOR WORKSTATION SOFTWARE LICENSES (PER WORKSTATION)</t>
  </si>
  <si>
    <t>930-0222</t>
  </si>
  <si>
    <r>
      <t xml:space="preserve">Individual Call Software Feature Set
</t>
    </r>
    <r>
      <rPr>
        <sz val="7"/>
        <color theme="1"/>
        <rFont val="Calibri"/>
        <family val="2"/>
        <scheme val="minor"/>
      </rPr>
      <t>Includes:  Individual radio call, Call Alert, Radio Check, Radio Monitor, Inhibit, Uninhibit</t>
    </r>
  </si>
  <si>
    <t>930-0223</t>
  </si>
  <si>
    <r>
      <t xml:space="preserve">Telephony Feature Set
</t>
    </r>
    <r>
      <rPr>
        <sz val="7"/>
        <color theme="1"/>
        <rFont val="Calibri"/>
        <family val="2"/>
        <scheme val="minor"/>
      </rPr>
      <t>Includes:  Console controls for basic telephone operation, Caller ID, and Alias</t>
    </r>
  </si>
  <si>
    <t>930-0224</t>
  </si>
  <si>
    <r>
      <t xml:space="preserve">Tone Signaling/Paging Feature Set 
</t>
    </r>
    <r>
      <rPr>
        <sz val="7"/>
        <color theme="1"/>
        <rFont val="Calibri"/>
        <family val="2"/>
        <scheme val="minor"/>
      </rPr>
      <t>Includes:  Manual paging operation, instant call and stacked paging, 2-tone 100, 1000, and Custom Calls (Mot &amp; GE), Quick Call (2+2), DTMF, and Knox</t>
    </r>
  </si>
  <si>
    <t>930-0225</t>
  </si>
  <si>
    <r>
      <t xml:space="preserve">Event Replay
</t>
    </r>
    <r>
      <rPr>
        <sz val="7"/>
        <color theme="1"/>
        <rFont val="Calibri"/>
        <family val="2"/>
        <scheme val="minor"/>
      </rPr>
      <t>Short term audio playback at the console position</t>
    </r>
  </si>
  <si>
    <t>930-0226</t>
  </si>
  <si>
    <t>Aux I/O Software Feature Set</t>
  </si>
  <si>
    <t>COMMANDIQ - MAX COMPACT WORKSTATION</t>
  </si>
  <si>
    <t>950-1387</t>
  </si>
  <si>
    <t>CommandIQ Compact Workstation</t>
  </si>
  <si>
    <t>930-0406</t>
  </si>
  <si>
    <t>CommandIQ Individual Call SW Feature Set License</t>
  </si>
  <si>
    <t>930-0407</t>
  </si>
  <si>
    <t>CommandIQ Telephony Feature Set License</t>
  </si>
  <si>
    <t>930-0408</t>
  </si>
  <si>
    <t>CommandIQ Signalling/Paging Feature Set License</t>
  </si>
  <si>
    <t>930-0409</t>
  </si>
  <si>
    <t>CommandIQ I/O SW Feature Set License</t>
  </si>
  <si>
    <t>950-1396</t>
  </si>
  <si>
    <t>CommandIQ Multi-Function Button Kit</t>
  </si>
  <si>
    <t>WORKSTATION HARDWARE OPTIONS</t>
  </si>
  <si>
    <t>950-0032</t>
  </si>
  <si>
    <t>Headset, 6-wire, Noise Cancelling 
Dual-prong adaptor which includes one headset top</t>
  </si>
  <si>
    <t>950-0033</t>
  </si>
  <si>
    <t>Headset 4-Wire, Noise Cancelling
Dual-prong adaptor which includes one headset top</t>
  </si>
  <si>
    <t>950-0454</t>
  </si>
  <si>
    <r>
      <t>Wireless Headset, 6-Wire, Noise Canceling (comes with two batteries)</t>
    </r>
    <r>
      <rPr>
        <sz val="7"/>
        <color theme="1"/>
        <rFont val="Calibri"/>
        <family val="2"/>
        <scheme val="minor"/>
      </rPr>
      <t xml:space="preserve">
Plantronics CA12CD improved belt-mounted PTT pack has secure battery retention and accepts Plantronics H-Series headset tops</t>
    </r>
  </si>
  <si>
    <t>802-0115</t>
  </si>
  <si>
    <t>Headset Top, Noise Cancelling</t>
  </si>
  <si>
    <t>WORKSTATION HARDWARE OPTIONS cont'd</t>
  </si>
  <si>
    <t>905-0414</t>
  </si>
  <si>
    <t xml:space="preserve">Kenwood Desktop Microphone, Shure with Cable </t>
  </si>
  <si>
    <t>950-1077</t>
  </si>
  <si>
    <r>
      <t xml:space="preserve">Dual Prong Headset Jackbox Option (Dual Volume Control)
</t>
    </r>
    <r>
      <rPr>
        <sz val="7"/>
        <color theme="1"/>
        <rFont val="Calibri"/>
        <family val="2"/>
        <scheme val="minor"/>
      </rPr>
      <t>Required for TRHI functionality</t>
    </r>
  </si>
  <si>
    <t>950-1082</t>
  </si>
  <si>
    <t>Dual Prong Headset Jackbox Option (Single Volume Control)</t>
  </si>
  <si>
    <t>950-9102</t>
  </si>
  <si>
    <t>Footswitch, Single w/ 10' cable</t>
  </si>
  <si>
    <t>950-1190</t>
  </si>
  <si>
    <t>Kenwood Speakers Single (cable separate)</t>
  </si>
  <si>
    <t>950-1230</t>
  </si>
  <si>
    <t>Kenwood 19" 2U Rackmount Speaker Panel - 2 Speakers (cables not included)</t>
  </si>
  <si>
    <t>950-1251</t>
  </si>
  <si>
    <t>2U Rackmount Gooseneck Microphone</t>
  </si>
  <si>
    <t>709-0170-10</t>
  </si>
  <si>
    <t>10 ft. Shielded Cat 5e cable for Speakers</t>
  </si>
  <si>
    <t>901-9695</t>
  </si>
  <si>
    <t>Kenwood Media Dock XS Kit</t>
  </si>
  <si>
    <t>950-1237</t>
  </si>
  <si>
    <t>Console Position Light Pole</t>
  </si>
  <si>
    <t>MAX DIGITAL RADIO GATEWAY INTERFACE AND OPTIONS (IP)</t>
  </si>
  <si>
    <t>901-9727</t>
  </si>
  <si>
    <r>
      <t xml:space="preserve">Kenwood MAX Digital Radio Gateway
</t>
    </r>
    <r>
      <rPr>
        <sz val="7"/>
        <color theme="1"/>
        <rFont val="Calibri"/>
        <family val="2"/>
        <scheme val="minor"/>
      </rPr>
      <t>Used when interfacing via IP directly to a NEXEDGE® System</t>
    </r>
  </si>
  <si>
    <t>930-0264</t>
  </si>
  <si>
    <r>
      <t>NEXEDGE Talkpath Interface (Conventional or Trunking)</t>
    </r>
    <r>
      <rPr>
        <sz val="7"/>
        <rFont val="Calibri"/>
        <family val="2"/>
        <scheme val="minor"/>
      </rPr>
      <t xml:space="preserve">
Requires license for each NEXEDGE Talkpath monitored at the console
</t>
    </r>
    <r>
      <rPr>
        <i/>
        <sz val="7"/>
        <rFont val="Calibri"/>
        <family val="2"/>
        <scheme val="minor"/>
      </rPr>
      <t>Conventional:  One Talkpath per Gateway
Trunking:  Two Talkpaths per Gateway</t>
    </r>
  </si>
  <si>
    <t>MAX SYSTEM HARDWARE/SOFTWARE</t>
  </si>
  <si>
    <t>901-9719</t>
  </si>
  <si>
    <r>
      <t xml:space="preserve">Kenwood MAX Central
</t>
    </r>
    <r>
      <rPr>
        <sz val="7"/>
        <rFont val="Calibri"/>
        <family val="2"/>
        <scheme val="minor"/>
      </rPr>
      <t>Hardware platform hosting the MAX Manager, Telephony Gateway, IP Voice Logger Gateway, and the Auxiliary I/O Gateway; includes five (5) 10 ft. shielded CAT5e cables for connectivity</t>
    </r>
  </si>
  <si>
    <t>930-0231</t>
  </si>
  <si>
    <r>
      <t>Z-Node Manager
At least one r</t>
    </r>
    <r>
      <rPr>
        <sz val="7"/>
        <rFont val="Calibri"/>
        <family val="2"/>
        <scheme val="minor"/>
      </rPr>
      <t>equired for each MAX System.</t>
    </r>
  </si>
  <si>
    <t>930-0221</t>
  </si>
  <si>
    <r>
      <t xml:space="preserve">Block of 10 Radio Channels Licenses
</t>
    </r>
    <r>
      <rPr>
        <sz val="7"/>
        <rFont val="Calibri"/>
        <family val="2"/>
        <scheme val="minor"/>
      </rPr>
      <t>Up to 50 channels in the system; beyond 50 channels, please call Kenwood for pricing.</t>
    </r>
  </si>
  <si>
    <t>930-0376</t>
  </si>
  <si>
    <t>Block of 2 Radio Channel Licenses</t>
  </si>
  <si>
    <t>930-0237</t>
  </si>
  <si>
    <r>
      <t xml:space="preserve">IP Voice Logger Channel Block License
</t>
    </r>
    <r>
      <rPr>
        <sz val="7"/>
        <rFont val="Calibri"/>
        <family val="2"/>
        <scheme val="minor"/>
      </rPr>
      <t>Provides IP Logging Access for up to 10 radio channels; may require additional Centrals</t>
    </r>
  </si>
  <si>
    <t>930-0273</t>
  </si>
  <si>
    <r>
      <t xml:space="preserve">MAX Dispatch Voice Logger License for Eventide NexLogTM Logging Recorders
</t>
    </r>
    <r>
      <rPr>
        <sz val="7"/>
        <color theme="1"/>
        <rFont val="Calibri"/>
        <family val="2"/>
        <scheme val="minor"/>
      </rPr>
      <t>License applies when using Eventide NexLogTM recorder only; Eventide Recorder must have been purchased through Zetron to qualify; 930-0237 not needed</t>
    </r>
  </si>
  <si>
    <t>930-0239</t>
  </si>
  <si>
    <r>
      <t xml:space="preserve">Auxiliary I/O Port License
</t>
    </r>
    <r>
      <rPr>
        <sz val="7"/>
        <rFont val="Calibri"/>
        <family val="2"/>
        <scheme val="minor"/>
      </rPr>
      <t>Supports any combination of inputs and outputs up to 48</t>
    </r>
  </si>
  <si>
    <t>930-0233</t>
  </si>
  <si>
    <r>
      <t xml:space="preserve">MAX Portal Remote Radio License
</t>
    </r>
    <r>
      <rPr>
        <sz val="7"/>
        <color theme="1"/>
        <rFont val="Calibri"/>
        <family val="2"/>
        <scheme val="minor"/>
      </rPr>
      <t>One remote Portal license is needed per Radio Gateway that is designated as remote device; may require additional Centrals</t>
    </r>
  </si>
  <si>
    <t>930-0234</t>
  </si>
  <si>
    <r>
      <t xml:space="preserve">MAX Portal Z-Node License
</t>
    </r>
    <r>
      <rPr>
        <sz val="7"/>
        <color theme="1"/>
        <rFont val="Calibri"/>
        <family val="2"/>
        <scheme val="minor"/>
      </rPr>
      <t>One portal license is needed for each Z-Node that is required to operate in a multi-node system; may require additional Centrals</t>
    </r>
  </si>
  <si>
    <t>950-9351</t>
  </si>
  <si>
    <t>Connectorized Punch down Block</t>
  </si>
  <si>
    <t>950-9199</t>
  </si>
  <si>
    <t>Connectorized Punch down Block (Protected) [Baseline Product]</t>
  </si>
  <si>
    <t>901-9674</t>
  </si>
  <si>
    <r>
      <t xml:space="preserve">Model 6080 Relay Module
</t>
    </r>
    <r>
      <rPr>
        <sz val="7"/>
        <color theme="1"/>
        <rFont val="Calibri"/>
        <family val="2"/>
        <scheme val="minor"/>
      </rPr>
      <t>For higher current applications (8 I/O)</t>
    </r>
  </si>
  <si>
    <t>802-1111</t>
  </si>
  <si>
    <r>
      <t xml:space="preserve">Acromag Ethernet I/O Unit
</t>
    </r>
    <r>
      <rPr>
        <sz val="7"/>
        <color theme="1"/>
        <rFont val="Calibri"/>
        <family val="2"/>
        <scheme val="minor"/>
      </rPr>
      <t>Sixteen discrete I/O channels, any mix of inputs and outputs 12-32VDC</t>
    </r>
  </si>
  <si>
    <t>930-1214</t>
  </si>
  <si>
    <r>
      <t xml:space="preserve">Aux I/O Port License
</t>
    </r>
    <r>
      <rPr>
        <sz val="7"/>
        <color theme="1"/>
        <rFont val="Calibri"/>
        <family val="2"/>
        <scheme val="minor"/>
      </rPr>
      <t>Supports any combination of inputs and outputs up to 16 ports</t>
    </r>
  </si>
  <si>
    <t>802-2117</t>
  </si>
  <si>
    <r>
      <t xml:space="preserve">Acromag Ethernet I/O Unit
</t>
    </r>
    <r>
      <rPr>
        <sz val="7"/>
        <color theme="1"/>
        <rFont val="Calibri"/>
        <family val="2"/>
        <scheme val="minor"/>
      </rPr>
      <t>Thirty-two optically isolated inputs, 16 relay outputs (250 VAC@ 2A) 18-36VDC; power supply not included</t>
    </r>
  </si>
  <si>
    <t>950-1347</t>
  </si>
  <si>
    <r>
      <t xml:space="preserve">Network Isolation Switch
</t>
    </r>
    <r>
      <rPr>
        <sz val="7"/>
        <color theme="1"/>
        <rFont val="Calibri"/>
        <family val="2"/>
        <scheme val="minor"/>
      </rPr>
      <t>Must be used with p/n 802-2117</t>
    </r>
  </si>
  <si>
    <t>802-0255</t>
  </si>
  <si>
    <t>Power Supply for 802-2117 Acromag Ethernet Unit</t>
  </si>
  <si>
    <t>MAX TELEPHONY GATEWAY INTERFACE</t>
  </si>
  <si>
    <t>930-0235</t>
  </si>
  <si>
    <t>Telephone Gateway Services (1 per Max Central)</t>
  </si>
  <si>
    <t>930-0236</t>
  </si>
  <si>
    <r>
      <t>Telephony Port License (1 license per line connection)</t>
    </r>
    <r>
      <rPr>
        <b/>
        <sz val="7"/>
        <rFont val="Calibri"/>
        <family val="2"/>
        <scheme val="minor"/>
      </rPr>
      <t xml:space="preserve">
</t>
    </r>
    <r>
      <rPr>
        <sz val="7"/>
        <rFont val="Calibri"/>
        <family val="2"/>
        <scheme val="minor"/>
      </rPr>
      <t>License not required if purchasing one of the gateways above</t>
    </r>
  </si>
  <si>
    <t>950-1130</t>
  </si>
  <si>
    <r>
      <t xml:space="preserve">2 Port FXS VoIP Gateway with 2 port license </t>
    </r>
    <r>
      <rPr>
        <sz val="7"/>
        <rFont val="Calibri"/>
        <family val="2"/>
        <scheme val="minor"/>
      </rPr>
      <t xml:space="preserve">
Unit requires use of 19" Rack 2U shelf (810-0142)</t>
    </r>
  </si>
  <si>
    <t>950-1131</t>
  </si>
  <si>
    <t>12 Port FXS VoIP Gateway with 12 port license</t>
  </si>
  <si>
    <t>950-1138</t>
  </si>
  <si>
    <r>
      <t xml:space="preserve">2 Port FXO VoIP Gateway with 2 port license
</t>
    </r>
    <r>
      <rPr>
        <sz val="7"/>
        <color theme="1"/>
        <rFont val="Calibri"/>
        <family val="2"/>
        <scheme val="minor"/>
      </rPr>
      <t>Unit requires use of 19" Rack 2U shelf (810-0142)</t>
    </r>
  </si>
  <si>
    <t>950-1139</t>
  </si>
  <si>
    <t>12 Port FXO VoIP Gateway with 12 port license</t>
  </si>
  <si>
    <t>MAX BROADBAND PTT INTERFACE</t>
  </si>
  <si>
    <t>930-0359</t>
  </si>
  <si>
    <t>Cellular PTT CSSI Talk Path License Add-On (1 per licensed Talk Path)</t>
  </si>
  <si>
    <t>907-0001</t>
  </si>
  <si>
    <t>MAX Broadband PTT Interface through CSSI - 5 Talkpaths</t>
  </si>
  <si>
    <t>907-0002</t>
  </si>
  <si>
    <t>MAX Broadband PTT Interface through CSSI (Redundant) - 5 Talkpaths</t>
  </si>
  <si>
    <t>MAX DMR TIER III INTERFACE</t>
  </si>
  <si>
    <t>905-0510</t>
  </si>
  <si>
    <t>MAX Dispatch DMR AIS Gateway Bundle</t>
  </si>
  <si>
    <t>905-0511</t>
  </si>
  <si>
    <t>MAX Dispatch DMR AIS Gateway Redundancy Bundle</t>
  </si>
  <si>
    <t>930-0363</t>
  </si>
  <si>
    <t>MAX Dispatch DMR 5 TalkPath License</t>
  </si>
  <si>
    <t>930-0364</t>
  </si>
  <si>
    <t>MAX Dispatch DMR 10 TalkPath License</t>
  </si>
  <si>
    <t>930-0365</t>
  </si>
  <si>
    <t>MAX Dispatch DMR 20 TalkPath License</t>
  </si>
  <si>
    <t>930-0366</t>
  </si>
  <si>
    <t>MAX Dispatch DMR 30 TalkPath License</t>
  </si>
  <si>
    <t>RACK MOUNTING AND POWER EQUIPMENT</t>
  </si>
  <si>
    <t>950-1142</t>
  </si>
  <si>
    <r>
      <t>Redundant 12VDC Power System</t>
    </r>
    <r>
      <rPr>
        <sz val="7"/>
        <color theme="1"/>
        <rFont val="Calibri"/>
        <family val="2"/>
        <scheme val="minor"/>
      </rPr>
      <t xml:space="preserve">
Supports up to 20 MAX Dispatch devices and includes 19" rack mount enclosure</t>
    </r>
  </si>
  <si>
    <t>950-1143</t>
  </si>
  <si>
    <r>
      <t xml:space="preserve">Redundant 12VDC Power System 
</t>
    </r>
    <r>
      <rPr>
        <sz val="7"/>
        <color theme="1"/>
        <rFont val="Calibri"/>
        <family val="2"/>
        <scheme val="minor"/>
      </rPr>
      <t>Supports up to 40 MAX Dispatch devices and includes 19" rack mount enclosure</t>
    </r>
  </si>
  <si>
    <t>950-1133</t>
  </si>
  <si>
    <r>
      <t xml:space="preserve">Isolated 12VDC Power Supply System (non-redundant)
</t>
    </r>
    <r>
      <rPr>
        <sz val="7"/>
        <color theme="1"/>
        <rFont val="Calibri"/>
        <family val="2"/>
        <scheme val="minor"/>
      </rPr>
      <t>Supports up to 20 MAX Dispatch devices</t>
    </r>
  </si>
  <si>
    <t>950-1134</t>
  </si>
  <si>
    <r>
      <t xml:space="preserve">12VDC Power Distribution Panel
</t>
    </r>
    <r>
      <rPr>
        <sz val="7"/>
        <color theme="1"/>
        <rFont val="Calibri"/>
        <family val="2"/>
        <scheme val="minor"/>
      </rPr>
      <t>Supports up to 40 MAX Dispatch devices; fuses not included</t>
    </r>
  </si>
  <si>
    <t>950-1135</t>
  </si>
  <si>
    <r>
      <t xml:space="preserve">DIN Rail Mounting Kit
</t>
    </r>
    <r>
      <rPr>
        <sz val="7"/>
        <color theme="1"/>
        <rFont val="Calibri"/>
        <family val="2"/>
        <scheme val="minor"/>
      </rPr>
      <t>Generic rack mount kit that can be used for extra power supply mounting or other devices using DIN rail mounting</t>
    </r>
  </si>
  <si>
    <t>950-0923</t>
  </si>
  <si>
    <r>
      <t xml:space="preserve">MAX Radio Gateway Power Supply Option 
</t>
    </r>
    <r>
      <rPr>
        <sz val="7"/>
        <rFont val="Calibri"/>
        <family val="2"/>
        <scheme val="minor"/>
      </rPr>
      <t>Used for powering one Radio Gateway</t>
    </r>
  </si>
  <si>
    <t>950-0589</t>
  </si>
  <si>
    <t>Radio Interface Module Single Unit Rack Mount Kit</t>
  </si>
  <si>
    <t>950-0588</t>
  </si>
  <si>
    <t>Radio Interface Module Dual Unit Rack Mount Kit</t>
  </si>
  <si>
    <t>810-0142</t>
  </si>
  <si>
    <t>19" Rack 2U Shelf</t>
  </si>
  <si>
    <t>416-0043</t>
  </si>
  <si>
    <t>Fuse, 3 Amp</t>
  </si>
  <si>
    <t>416-0012</t>
  </si>
  <si>
    <r>
      <t xml:space="preserve">AC Power Cord (North America)
</t>
    </r>
    <r>
      <rPr>
        <sz val="7"/>
        <color theme="1"/>
        <rFont val="Calibri"/>
        <family val="2"/>
        <scheme val="minor"/>
      </rPr>
      <t>Required for items that need main power input</t>
    </r>
  </si>
  <si>
    <t>LOCATION SERVICES</t>
  </si>
  <si>
    <t>950-1366</t>
  </si>
  <si>
    <t>Location Services CAD API Bundle</t>
  </si>
  <si>
    <t>PAGING SERVICES</t>
  </si>
  <si>
    <t>950-1365</t>
  </si>
  <si>
    <t>Paging CAD API Bundle</t>
  </si>
  <si>
    <t>MONITORS AND NETWORK EQUIPMENT</t>
  </si>
  <si>
    <t>802-2311</t>
  </si>
  <si>
    <r>
      <t xml:space="preserve">Monitor, LCD Flatpanel, 23"
</t>
    </r>
    <r>
      <rPr>
        <sz val="7"/>
        <rFont val="Calibri"/>
        <family val="2"/>
        <scheme val="minor"/>
      </rPr>
      <t>Supports up to 1920X1080 resolution</t>
    </r>
  </si>
  <si>
    <t>802-2423</t>
  </si>
  <si>
    <r>
      <t xml:space="preserve">Tech Global 24" WS Multi-touch Monitor
</t>
    </r>
    <r>
      <rPr>
        <sz val="7"/>
        <color theme="1"/>
        <rFont val="Calibri"/>
        <family val="2"/>
        <scheme val="minor"/>
      </rPr>
      <t>Supports up to 1920X1080 resolution</t>
    </r>
  </si>
  <si>
    <t>802-2220</t>
  </si>
  <si>
    <r>
      <t xml:space="preserve">View Sonic, LCD, 22" WS Multi-touch Monitor
</t>
    </r>
    <r>
      <rPr>
        <sz val="7"/>
        <color theme="1"/>
        <rFont val="Calibri"/>
        <family val="2"/>
        <scheme val="minor"/>
      </rPr>
      <t>Supports up to 1920X1080 resolution</t>
    </r>
  </si>
  <si>
    <t>MONITORS AND NETWORK EQUIPMENT cont'd</t>
  </si>
  <si>
    <t>950-1275</t>
  </si>
  <si>
    <r>
      <t xml:space="preserve">1000BASE-T SFP Module (Copper)
</t>
    </r>
    <r>
      <rPr>
        <sz val="7"/>
        <color theme="1"/>
        <rFont val="Calibri"/>
        <family val="2"/>
        <scheme val="minor"/>
      </rPr>
      <t>Includes two modules; needed if linking switches together on the same network</t>
    </r>
  </si>
  <si>
    <t>950-1276</t>
  </si>
  <si>
    <r>
      <t xml:space="preserve">1000BASE-SX SFP Module for Multi-Mode Fiber
</t>
    </r>
    <r>
      <rPr>
        <sz val="7"/>
        <color theme="1"/>
        <rFont val="Calibri"/>
        <family val="2"/>
        <scheme val="minor"/>
      </rPr>
      <t>Includes two modules; needed for Multi-Mode Fiber Switch connection</t>
    </r>
  </si>
  <si>
    <t>950-1281</t>
  </si>
  <si>
    <r>
      <t xml:space="preserve">24 Port Managed Gigabit Rack Mount Switch
</t>
    </r>
    <r>
      <rPr>
        <sz val="7"/>
        <color theme="1"/>
        <rFont val="Calibri"/>
        <family val="2"/>
        <scheme val="minor"/>
      </rPr>
      <t>Two required for high availability network</t>
    </r>
  </si>
  <si>
    <t>950-1280</t>
  </si>
  <si>
    <r>
      <t xml:space="preserve">48 Port Managed Gigabit Rack Mount Switch
</t>
    </r>
    <r>
      <rPr>
        <sz val="7"/>
        <color theme="1"/>
        <rFont val="Calibri"/>
        <family val="2"/>
        <scheme val="minor"/>
      </rPr>
      <t>Two required for high availability network</t>
    </r>
  </si>
  <si>
    <t>950-1287</t>
  </si>
  <si>
    <r>
      <t xml:space="preserve">Cisco Management Cable
</t>
    </r>
    <r>
      <rPr>
        <sz val="7"/>
        <color theme="1"/>
        <rFont val="Calibri"/>
        <family val="2"/>
        <scheme val="minor"/>
      </rPr>
      <t>Needed for switch programming and management</t>
    </r>
  </si>
  <si>
    <t>SYSTEM DOCUMENTATION</t>
  </si>
  <si>
    <t>395-0098</t>
  </si>
  <si>
    <r>
      <t xml:space="preserve">MAX Dispatch Manual Set
</t>
    </r>
    <r>
      <rPr>
        <sz val="7"/>
        <rFont val="Calibri"/>
        <family val="2"/>
        <scheme val="minor"/>
      </rPr>
      <t>CD includes complete suite of MAX Dispatch manuals</t>
    </r>
  </si>
  <si>
    <t>025-9638-1</t>
  </si>
  <si>
    <t>MAX System Overview Manual</t>
  </si>
  <si>
    <t>025-9645-1</t>
  </si>
  <si>
    <t>MAX System Installation Manual</t>
  </si>
  <si>
    <t>025-9654-1</t>
  </si>
  <si>
    <t>MAX Dispatch System Configuration Manual</t>
  </si>
  <si>
    <t>025-9649-1</t>
  </si>
  <si>
    <t>MAX Operation Manual</t>
  </si>
  <si>
    <t>025-9625-1</t>
  </si>
  <si>
    <t>MAX Digital Radio Gateway Product Manual</t>
  </si>
  <si>
    <t>025-9647-1</t>
  </si>
  <si>
    <t>MAX Central Product Manual</t>
  </si>
  <si>
    <t>025-9650-1</t>
  </si>
  <si>
    <t>MAX Dispatch Console Design Manual</t>
  </si>
  <si>
    <t>025-9630</t>
  </si>
  <si>
    <t>Model 6080 Manual</t>
  </si>
  <si>
    <t>025-9658-1</t>
  </si>
  <si>
    <t>Media Dock XS Manual</t>
  </si>
  <si>
    <t>025-9695</t>
  </si>
  <si>
    <t>MAX Infrastructure Gateway Installation and Configuration Guide</t>
  </si>
  <si>
    <t>025-9632</t>
  </si>
  <si>
    <t>Headset Jackbox manual</t>
  </si>
  <si>
    <r>
      <t>CUSTOMER SUPPORT SERVICES (NON-DISCOUNTABLE)</t>
    </r>
    <r>
      <rPr>
        <b/>
        <u/>
        <sz val="7"/>
        <rFont val="Arial"/>
        <family val="2"/>
      </rPr>
      <t/>
    </r>
  </si>
  <si>
    <t>Note: Factory Training in Redmond, WA</t>
  </si>
  <si>
    <t>X99-M1344</t>
  </si>
  <si>
    <t>MAX Dispatch Project Management/Project Engineering</t>
  </si>
  <si>
    <t>By Quote</t>
  </si>
  <si>
    <t>X97-344F</t>
  </si>
  <si>
    <t>MAX Dispatch Factory Technical Training, First Person</t>
  </si>
  <si>
    <t>X97-344A</t>
  </si>
  <si>
    <t>MAX Dispatch Factory Technical Training, Additional person</t>
  </si>
  <si>
    <t>XMP-K344-OWE</t>
  </si>
  <si>
    <t>MAX-PSP Operator Web Training extension</t>
  </si>
  <si>
    <t>ON-SITE OPERATOR TRAINING (NON-DISCOUNTABLE)</t>
  </si>
  <si>
    <t>Note: Plans are for North America only</t>
  </si>
  <si>
    <t>XMP-K344-OSO</t>
  </si>
  <si>
    <r>
      <t xml:space="preserve">MAX-PSP On-Site Operator Training, Per Day
</t>
    </r>
    <r>
      <rPr>
        <sz val="7"/>
        <color theme="1"/>
        <rFont val="Calibri"/>
        <family val="2"/>
        <scheme val="minor"/>
      </rPr>
      <t>Price is per day and is for North America only; three weeks advance notice required</t>
    </r>
  </si>
  <si>
    <t>ON-SITE TECHNICAL SUPPORT (NON-DISCOUNTABLE)</t>
  </si>
  <si>
    <t>XMP-K344-OST</t>
  </si>
  <si>
    <r>
      <t xml:space="preserve">MAX-PSP On-Site Technical Support, Per Day
</t>
    </r>
    <r>
      <rPr>
        <sz val="7"/>
        <color theme="1"/>
        <rFont val="Calibri"/>
        <family val="2"/>
        <scheme val="minor"/>
      </rPr>
      <t>Price is per day and is for North America only; three weeks advance notice required</t>
    </r>
  </si>
  <si>
    <t>UPGRADES</t>
  </si>
  <si>
    <t>950-1228</t>
  </si>
  <si>
    <t>MAX Dispatch Software and Firmware Upgrade-PSP Required (P/N for delivery tracking only)</t>
  </si>
  <si>
    <t>MAX DISPATCH SPARES</t>
  </si>
  <si>
    <r>
      <t>Isolated 12VDC Power Supply System (non-redundant)
Can s</t>
    </r>
    <r>
      <rPr>
        <sz val="7"/>
        <color theme="1"/>
        <rFont val="Calibri"/>
        <family val="2"/>
        <scheme val="minor"/>
      </rPr>
      <t>upport up to 20 MAX Dispatch devices</t>
    </r>
  </si>
  <si>
    <t>Kenwood MAX Digital Radio Gateway</t>
  </si>
  <si>
    <t>Kenwood MAX Central</t>
  </si>
  <si>
    <t>950-1337-1</t>
  </si>
  <si>
    <t>Kenwood MAX Solutions Win10 Workstation</t>
  </si>
  <si>
    <t>950-1278-1</t>
  </si>
  <si>
    <t>Kenwood MAX Solutions Workstation PC</t>
  </si>
  <si>
    <t>MAX DISPATCH SPARES cont'd</t>
  </si>
  <si>
    <t>950-1395</t>
  </si>
  <si>
    <t>MAX Solutions Workstation Win10 Laptop</t>
  </si>
  <si>
    <t>802-0692</t>
  </si>
  <si>
    <t>Power Supply, Desktop 60W</t>
  </si>
  <si>
    <t>AC Power Cord (North America)</t>
  </si>
  <si>
    <t>COMMANDIQ SPARES &amp; ACCESSORIES</t>
  </si>
  <si>
    <t>709-0002</t>
  </si>
  <si>
    <t>Handset Cable, Coiled</t>
  </si>
  <si>
    <t>802-0097</t>
  </si>
  <si>
    <t>Handset with cable</t>
  </si>
  <si>
    <t>802-0607</t>
  </si>
  <si>
    <t>USB Stereo Headset</t>
  </si>
  <si>
    <t>905-0330</t>
  </si>
  <si>
    <t>Desktop Microphone, Shure With 6' cable</t>
  </si>
  <si>
    <t>802-2427</t>
  </si>
  <si>
    <t>CommandIQ Power Supply</t>
  </si>
  <si>
    <t>025-9716</t>
  </si>
  <si>
    <t>CommandIQ Manual</t>
  </si>
  <si>
    <t>027-0203</t>
  </si>
  <si>
    <t>CommandIQ Quick Start Guide - Operation</t>
  </si>
  <si>
    <t>027-0204</t>
  </si>
  <si>
    <t>CommandIQ - Quick Start Card</t>
  </si>
  <si>
    <t>SERVICE PLANS</t>
  </si>
  <si>
    <t>XMP-K344-EBS</t>
  </si>
  <si>
    <r>
      <t xml:space="preserve">MAX-PSP Extended Service Plan
</t>
    </r>
    <r>
      <rPr>
        <sz val="7"/>
        <color theme="1"/>
        <rFont val="Calibri"/>
        <family val="2"/>
        <scheme val="minor"/>
      </rPr>
      <t>One year software services, one year hardware, after-hours phone support, and one year membership in the Zetron MAX Users Group; per position, per year</t>
    </r>
  </si>
  <si>
    <t>XMP-K344-SSL</t>
  </si>
  <si>
    <r>
      <t xml:space="preserve">MAX-PSP Extended Service Plan Reinstatement Fee
</t>
    </r>
    <r>
      <rPr>
        <sz val="7"/>
        <color theme="1"/>
        <rFont val="Calibri"/>
        <family val="2"/>
        <scheme val="minor"/>
      </rPr>
      <t>Reinstating the software services plan after its expiration; per position</t>
    </r>
  </si>
  <si>
    <t>XMP-K344-APM</t>
  </si>
  <si>
    <r>
      <t xml:space="preserve">MAX-PSP After hours phone support 1 time
</t>
    </r>
    <r>
      <rPr>
        <sz val="7"/>
        <color theme="1"/>
        <rFont val="Calibri"/>
        <family val="2"/>
        <scheme val="minor"/>
      </rPr>
      <t>Special needs - emergency and pre-scheduled service outside of regular business hours; per month</t>
    </r>
  </si>
  <si>
    <t>XMP-K344-RCS</t>
  </si>
  <si>
    <r>
      <t xml:space="preserve">MAX-PSP Remote Configuration Services Systems &amp; CSSI
</t>
    </r>
    <r>
      <rPr>
        <sz val="7"/>
        <color theme="1"/>
        <rFont val="Calibri"/>
        <family val="2"/>
        <scheme val="minor"/>
      </rPr>
      <t>Assistance in the initial configuration of a system; up to 32 hours scheduled</t>
    </r>
  </si>
  <si>
    <t>XMP-K344-RCH</t>
  </si>
  <si>
    <r>
      <t xml:space="preserve">MAX-PSP Remote Configuration Services Features &amp; Components
</t>
    </r>
    <r>
      <rPr>
        <sz val="7"/>
        <color theme="1"/>
        <rFont val="Calibri"/>
        <family val="2"/>
        <scheme val="minor"/>
      </rPr>
      <t>Assistance in the configuration of new components or features; hourly</t>
    </r>
  </si>
  <si>
    <t>XMP-K344-MUG</t>
  </si>
  <si>
    <r>
      <t xml:space="preserve">MAX-PSP Zetron MAX Users Group
</t>
    </r>
    <r>
      <rPr>
        <sz val="7"/>
        <color theme="1"/>
        <rFont val="Calibri"/>
        <family val="2"/>
        <scheme val="minor"/>
      </rPr>
      <t>Membership for one year into the ZMUG allows participation in MAX related webinars (must have software PSP)</t>
    </r>
  </si>
  <si>
    <t>WARRANTY PACKAGE</t>
  </si>
  <si>
    <t>Note: Plan is for North America only</t>
  </si>
  <si>
    <t>XMP-K344-BAS</t>
  </si>
  <si>
    <r>
      <t xml:space="preserve">MAX-PSP Base Service Plan
</t>
    </r>
    <r>
      <rPr>
        <sz val="7"/>
        <color theme="1"/>
        <rFont val="Calibri"/>
        <family val="2"/>
        <scheme val="minor"/>
      </rPr>
      <t>One year software services, one year hardware services, one year of advance hardware replacement, operator web training (2-4 hour sessions), and one year membership in the Zetron MAX Users Group</t>
    </r>
  </si>
  <si>
    <t>DATAGATE LICENSES</t>
  </si>
  <si>
    <t>KSGCP60001</t>
  </si>
  <si>
    <r>
      <t xml:space="preserve">Datagate Basic Solution
</t>
    </r>
    <r>
      <rPr>
        <b/>
        <u/>
        <sz val="7"/>
        <rFont val="Calibri"/>
        <family val="2"/>
        <scheme val="minor"/>
      </rPr>
      <t>Note:</t>
    </r>
    <r>
      <rPr>
        <sz val="7"/>
        <rFont val="Calibri"/>
        <family val="2"/>
        <scheme val="minor"/>
      </rPr>
      <t xml:space="preserve">  Includes DataGate Software and Server.</t>
    </r>
  </si>
  <si>
    <t>WORKSTATION LICENSE FOR DATAGATE SERVER</t>
  </si>
  <si>
    <t>KSGPG60100</t>
  </si>
  <si>
    <r>
      <t xml:space="preserve">WebGate Workstation License
</t>
    </r>
    <r>
      <rPr>
        <b/>
        <u/>
        <sz val="7"/>
        <rFont val="Calibri"/>
        <family val="2"/>
        <scheme val="minor"/>
      </rPr>
      <t>Note:</t>
    </r>
    <r>
      <rPr>
        <sz val="7"/>
        <rFont val="Calibri"/>
        <family val="2"/>
        <scheme val="minor"/>
      </rPr>
      <t xml:space="preserve">  Must order one license per seat.</t>
    </r>
  </si>
  <si>
    <t>DEVICE LICENSE FOR DATAGATE SERVER</t>
  </si>
  <si>
    <t>KSGPG60011</t>
  </si>
  <si>
    <r>
      <t xml:space="preserve">Device license for Datagate Server
</t>
    </r>
    <r>
      <rPr>
        <b/>
        <u/>
        <sz val="7"/>
        <rFont val="Calibri"/>
        <family val="2"/>
        <scheme val="minor"/>
      </rPr>
      <t>Note:</t>
    </r>
    <r>
      <rPr>
        <sz val="7"/>
        <rFont val="Calibri"/>
        <family val="2"/>
        <scheme val="minor"/>
      </rPr>
      <t xml:space="preserve">  One license required for each device. Compatible with NX-5x00 series portables and mobiles and NX-x00 portables.</t>
    </r>
  </si>
  <si>
    <t>KENWOOD CUSTOM FIRMWARE</t>
  </si>
  <si>
    <t>L-1849</t>
  </si>
  <si>
    <t>Existing Custom FW - Tier 1 (NX-5x00 Series) for Datalink solution</t>
  </si>
  <si>
    <t>L-1850</t>
  </si>
  <si>
    <r>
      <t xml:space="preserve">Existing Custom FW - Tier 2 ( NX-x00 Series) for Datalink solution
</t>
    </r>
    <r>
      <rPr>
        <b/>
        <u/>
        <sz val="7"/>
        <rFont val="Calibri"/>
        <family val="2"/>
        <scheme val="minor"/>
      </rPr>
      <t>Note:</t>
    </r>
    <r>
      <rPr>
        <sz val="7"/>
        <rFont val="Calibri"/>
        <family val="2"/>
        <scheme val="minor"/>
      </rPr>
      <t xml:space="preserve">  Custom firmware is required upon using Datalink solution for the first time.</t>
    </r>
  </si>
  <si>
    <t>ON-SITE TECHNICAL SUPPORT</t>
  </si>
  <si>
    <t>L-1845</t>
  </si>
  <si>
    <r>
      <t xml:space="preserve">Includes one person on-site for up to two days
</t>
    </r>
    <r>
      <rPr>
        <b/>
        <u/>
        <sz val="7"/>
        <rFont val="Calibri"/>
        <family val="2"/>
        <scheme val="minor"/>
      </rPr>
      <t>Note:</t>
    </r>
    <r>
      <rPr>
        <sz val="7"/>
        <rFont val="Calibri"/>
        <family val="2"/>
        <scheme val="minor"/>
      </rPr>
      <t xml:space="preserve">  Service includes, but is not limited to, validating the system configuration.</t>
    </r>
  </si>
  <si>
    <t>TRAINING</t>
  </si>
  <si>
    <t>L-8830</t>
  </si>
  <si>
    <t xml:space="preserve">On-site training includes one person for one day </t>
  </si>
  <si>
    <t>L-8831</t>
  </si>
  <si>
    <t>Additional on-site training per day</t>
  </si>
  <si>
    <t>NX REPEATERS</t>
  </si>
  <si>
    <t>Low Power</t>
  </si>
  <si>
    <t>NXR-5700</t>
  </si>
  <si>
    <t>NXR-5800</t>
  </si>
  <si>
    <t>NXR-5900</t>
  </si>
  <si>
    <t>NXR-5901</t>
  </si>
  <si>
    <t>NXR-710</t>
  </si>
  <si>
    <t>NXR-810</t>
  </si>
  <si>
    <t>NXR-900</t>
  </si>
  <si>
    <t>NXR-901</t>
  </si>
  <si>
    <t>TKR-D710</t>
  </si>
  <si>
    <t>TKR-D710 LP PKG</t>
  </si>
  <si>
    <t>TKR-D810</t>
  </si>
  <si>
    <t>TKR-D810 LP PKG</t>
  </si>
  <si>
    <t>TKB-6900</t>
  </si>
  <si>
    <t>KAS-20</t>
  </si>
  <si>
    <t>KPG-150AP</t>
  </si>
  <si>
    <t>KPG-180AP OTAP</t>
  </si>
  <si>
    <t>KTI-4</t>
  </si>
  <si>
    <t>NEXEDGE Simulcast</t>
  </si>
  <si>
    <t>NEXEDGE Gen2</t>
  </si>
  <si>
    <t>NEXEDGE Gen1 Bridge</t>
  </si>
  <si>
    <t>NEXEDGE MAX</t>
  </si>
  <si>
    <t>Addtl Licensing Training NEXEDGE</t>
  </si>
  <si>
    <t>All repeaters/infrastructure are 20% off list price</t>
  </si>
  <si>
    <r>
      <rPr>
        <b/>
        <sz val="24"/>
        <color theme="0"/>
        <rFont val="Calibri"/>
        <family val="2"/>
        <scheme val="minor"/>
      </rPr>
      <t>KA160/KA450/KA500</t>
    </r>
    <r>
      <rPr>
        <sz val="11"/>
        <color theme="0"/>
        <rFont val="Calibri"/>
        <family val="2"/>
        <scheme val="minor"/>
      </rPr>
      <t xml:space="preserve">
</t>
    </r>
    <r>
      <rPr>
        <b/>
        <sz val="12"/>
        <color theme="0"/>
        <rFont val="Calibri"/>
        <family val="2"/>
        <scheme val="minor"/>
      </rPr>
      <t xml:space="preserve">Analog/P25/DMR VHF/UHF Repeaters - 136-174 MHz / 400-520 MHz </t>
    </r>
  </si>
  <si>
    <t>KAIROS REPEATER AND GATEWAY</t>
  </si>
  <si>
    <t>KA160</t>
  </si>
  <si>
    <t>KAIROS DMR VHF (136-174 MHz) REPEATER, 1-25W</t>
  </si>
  <si>
    <t>KA450</t>
  </si>
  <si>
    <t>KAIROS DMR UHF LO (400-470 MHz) REPEATER, 1-25W</t>
  </si>
  <si>
    <t>KA500</t>
  </si>
  <si>
    <t>KAIROS DMR UHF HI (450-527 MHz) REPEATER, 1-25W</t>
  </si>
  <si>
    <t>KA080</t>
  </si>
  <si>
    <t>KAIROS 66-88MHz RF BACKHAUL REPEATER, 1-25W</t>
  </si>
  <si>
    <t>REPEATER MOUNT (Mandatory mount option for rack mounting)</t>
  </si>
  <si>
    <t>KA-RK1V2-BPM</t>
  </si>
  <si>
    <t>19" MOUNT PANEL FOR 1 KAIROS REPEATER</t>
  </si>
  <si>
    <t>KA-RK2-BPM</t>
  </si>
  <si>
    <t>19" MOUNT PANEL FOR 2 KAIROS REPEATER</t>
  </si>
  <si>
    <t>Kairos Software Options</t>
  </si>
  <si>
    <t>DMR Tier 2</t>
  </si>
  <si>
    <t>KA-SI-T2M</t>
  </si>
  <si>
    <t>TIER 2 SIMULCAST LICENSE</t>
  </si>
  <si>
    <t>P25</t>
  </si>
  <si>
    <t>KA-P25</t>
  </si>
  <si>
    <t>CONVENTIONAL P25 LICENSE</t>
  </si>
  <si>
    <t>KA-P25-SI</t>
  </si>
  <si>
    <t>COMBO SW LICENSE P25+SIMULCAST</t>
  </si>
  <si>
    <t xml:space="preserve">Alarm Monitoring and Other </t>
  </si>
  <si>
    <t>KA-NET-RCM</t>
  </si>
  <si>
    <t>NETCONTROL - MONITORING AND REMOTE CONTROL SW</t>
  </si>
  <si>
    <t>KA-1+1M</t>
  </si>
  <si>
    <r>
      <t xml:space="preserve">KIT AND SW FOR HOT STAND-BY CONFIGURATION
</t>
    </r>
    <r>
      <rPr>
        <b/>
        <i/>
        <sz val="10"/>
        <color theme="1"/>
        <rFont val="Calibri"/>
        <family val="2"/>
        <scheme val="minor"/>
      </rPr>
      <t>Note</t>
    </r>
    <r>
      <rPr>
        <i/>
        <sz val="10"/>
        <color theme="1"/>
        <rFont val="Calibri"/>
        <family val="2"/>
        <scheme val="minor"/>
      </rPr>
      <t>: Must purchase additional KA repeater.</t>
    </r>
  </si>
  <si>
    <t>KA-MCTCSSM</t>
  </si>
  <si>
    <t>MCTCSS SW LICENSE</t>
  </si>
  <si>
    <t>KA-POCSAG</t>
  </si>
  <si>
    <t>POCSAG KAIROS</t>
  </si>
  <si>
    <t>IP Gateway Software License</t>
  </si>
  <si>
    <t>IPGW-1013</t>
  </si>
  <si>
    <t>IP GATEWAY WITH SERVER, SOFTWARE, INSTALLATION</t>
  </si>
  <si>
    <t>KWD-1013T2</t>
  </si>
  <si>
    <t>DMR TIER II LICENSE</t>
    <phoneticPr fontId="0"/>
  </si>
  <si>
    <t>KAGW-1013</t>
  </si>
  <si>
    <t>KAIROS GATEWAY</t>
  </si>
  <si>
    <t>KAS-20 Console</t>
  </si>
  <si>
    <t>DISPATCH CLIENT LICENSE</t>
  </si>
  <si>
    <t>MULTI-CLIENT LICENSE</t>
  </si>
  <si>
    <t>RF SYSTEM LICENSE</t>
  </si>
  <si>
    <t>VOICE DISPATCH LICENSE</t>
  </si>
  <si>
    <t>VOICE PATH LICENSE</t>
  </si>
  <si>
    <t>VOICE RECORD LICENSE</t>
  </si>
  <si>
    <t>LOCATION MANAGEMENT LICENSE</t>
  </si>
  <si>
    <t>AMPLIFIER (OPTION) - ONE PER REPEATER</t>
  </si>
  <si>
    <t xml:space="preserve">AMP 136-174MHz, 3W INPUT, 25-50W OUTPUT                                                                       </t>
  </si>
  <si>
    <t>AMP, 136-174 MHZ, 3W INPUT, 100W OUTPUT</t>
  </si>
  <si>
    <r>
      <t xml:space="preserve">AMP 152-162MHz, 3W INPUT, 100W OUTPUT
</t>
    </r>
    <r>
      <rPr>
        <b/>
        <i/>
        <sz val="10"/>
        <color theme="1"/>
        <rFont val="Calibri"/>
        <family val="2"/>
        <scheme val="minor"/>
      </rPr>
      <t>Note</t>
    </r>
    <r>
      <rPr>
        <i/>
        <sz val="10"/>
        <color theme="1"/>
        <rFont val="Calibri"/>
        <family val="2"/>
        <scheme val="minor"/>
      </rPr>
      <t>:  KSGMT90005 cage is required; see Mounting Configurations section below</t>
    </r>
  </si>
  <si>
    <r>
      <t xml:space="preserve">AMP 162-174MHz, 3W INPUT, 100W OUTPUT
</t>
    </r>
    <r>
      <rPr>
        <b/>
        <i/>
        <sz val="10"/>
        <color theme="1"/>
        <rFont val="Calibri"/>
        <family val="2"/>
        <scheme val="minor"/>
      </rPr>
      <t>Note</t>
    </r>
    <r>
      <rPr>
        <i/>
        <sz val="10"/>
        <color theme="1"/>
        <rFont val="Calibri"/>
        <family val="2"/>
        <scheme val="minor"/>
      </rPr>
      <t>:  KSGMT90005 cage is required; see Mounting Configurations section below</t>
    </r>
  </si>
  <si>
    <t xml:space="preserve">AMP 136-144MHz, 3W INPUT, 150W OUTPUT                                                                             </t>
  </si>
  <si>
    <t xml:space="preserve">AMP 144-152MHZ, 3W INPUT, 150W OUTPUT                                                                             </t>
  </si>
  <si>
    <t xml:space="preserve">AMP 152-162MHZ, 3W INPUT, 150W OUTPUT                                                                     </t>
  </si>
  <si>
    <t xml:space="preserve">AMP 162-174MHZ, 3W INPUT, 150W OUTPUT                                                                              </t>
  </si>
  <si>
    <t>AMP 152-162MHZ, 3W INPUT, 250W OUTPUT</t>
  </si>
  <si>
    <t>AMP 406-450MHZ, 3W INPUT, 20-40W OUTPUT</t>
  </si>
  <si>
    <t>AMP 406-450MHZ, 3W INPUT, 50-100W OUTPUT</t>
  </si>
  <si>
    <r>
      <t xml:space="preserve">AMP 403-450MHz, 3W INPUT, 100W OUTPUT
</t>
    </r>
    <r>
      <rPr>
        <b/>
        <i/>
        <sz val="10"/>
        <color theme="1"/>
        <rFont val="Calibri"/>
        <family val="2"/>
        <scheme val="minor"/>
      </rPr>
      <t>Note</t>
    </r>
    <r>
      <rPr>
        <i/>
        <sz val="10"/>
        <color theme="1"/>
        <rFont val="Calibri"/>
        <family val="2"/>
        <scheme val="minor"/>
      </rPr>
      <t>:  KSGMT90005 cage is required; see Mounting Configurations section below</t>
    </r>
  </si>
  <si>
    <t>AMP 406-450MHZ, 3W INPUT, 150W OUTPUT</t>
  </si>
  <si>
    <t>AMP 450-512MHZ, 3W INPUT, 50-100W OUTPUT</t>
  </si>
  <si>
    <t>AMP 450-512MHZ, 3W INPUT, 20-40W OUTPUT</t>
  </si>
  <si>
    <t xml:space="preserve"> KSGPA23703</t>
  </si>
  <si>
    <r>
      <t xml:space="preserve">AMP 450-512MHz, 3W INPUT, 100W OUTPUT
</t>
    </r>
    <r>
      <rPr>
        <b/>
        <i/>
        <sz val="10"/>
        <color theme="1"/>
        <rFont val="Calibri"/>
        <family val="2"/>
        <scheme val="minor"/>
      </rPr>
      <t>Note</t>
    </r>
    <r>
      <rPr>
        <i/>
        <sz val="10"/>
        <color theme="1"/>
        <rFont val="Calibri"/>
        <family val="2"/>
        <scheme val="minor"/>
      </rPr>
      <t>:  KSGMT90005 cage is required; see Mounting Configurations section below</t>
    </r>
  </si>
  <si>
    <t>AMP 450-512MHZ, 3W INPUT, 150W OUTPUT</t>
  </si>
  <si>
    <r>
      <t xml:space="preserve">RACK, BLACK, 5-PACK
</t>
    </r>
    <r>
      <rPr>
        <b/>
        <i/>
        <sz val="10"/>
        <color theme="1"/>
        <rFont val="Calibri"/>
        <family val="2"/>
        <scheme val="minor"/>
      </rPr>
      <t>Note</t>
    </r>
    <r>
      <rPr>
        <i/>
        <sz val="10"/>
        <color theme="1"/>
        <rFont val="Calibri"/>
        <family val="2"/>
        <scheme val="minor"/>
      </rPr>
      <t>:  Must be ordered when Vertical Mount (KSGPA22723 or KSGPA22724 is ordered. One rack can hold up to 5 amplifier</t>
    </r>
  </si>
  <si>
    <t>DUPLEXER (OPTION) - ONE PER REPEATER</t>
  </si>
  <si>
    <r>
      <t xml:space="preserve">DUPLEXER 6 CAVITY VHF BPBR
</t>
    </r>
    <r>
      <rPr>
        <b/>
        <i/>
        <sz val="10"/>
        <color theme="1"/>
        <rFont val="Calibri"/>
        <family val="2"/>
        <scheme val="minor"/>
      </rPr>
      <t>Note</t>
    </r>
    <r>
      <rPr>
        <i/>
        <sz val="10"/>
        <color theme="1"/>
        <rFont val="Calibri"/>
        <family val="2"/>
        <scheme val="minor"/>
      </rPr>
      <t>:  Bandpass/Bandreject duplexer, 350W continuous duty, minimum TX-RX 400 KHz.  Includes one LMR-400 interface cable</t>
    </r>
  </si>
  <si>
    <r>
      <t xml:space="preserve">DUPLEXER 6 CAVITY UHF BPBR  (450-470MHz ONLY)
</t>
    </r>
    <r>
      <rPr>
        <b/>
        <i/>
        <sz val="10"/>
        <rFont val="Calibri"/>
        <family val="2"/>
        <scheme val="minor"/>
      </rPr>
      <t>Note</t>
    </r>
    <r>
      <rPr>
        <i/>
        <sz val="10"/>
        <rFont val="Calibri"/>
        <family val="2"/>
        <scheme val="minor"/>
      </rPr>
      <t>:  Bandpass/Bandreject duplexer, 250W continuous duty.  Includes one LMR-400 interface cable.</t>
    </r>
  </si>
  <si>
    <r>
      <t xml:space="preserve"> DUPLEXER 4 CAVITY UHF BPBR  (450-470MHz ONLY)
</t>
    </r>
    <r>
      <rPr>
        <b/>
        <i/>
        <sz val="10"/>
        <rFont val="Calibri"/>
        <family val="2"/>
        <scheme val="minor"/>
      </rPr>
      <t>Note</t>
    </r>
    <r>
      <rPr>
        <i/>
        <sz val="10"/>
        <rFont val="Calibri"/>
        <family val="2"/>
        <scheme val="minor"/>
      </rPr>
      <t>:  Bandpass/Bandreject duplexer, 350W continuous duty.  Includes one LMR-400 interface cable.</t>
    </r>
  </si>
  <si>
    <t>HARDWARE OPTIONS</t>
  </si>
  <si>
    <t>KA-24BFSM</t>
  </si>
  <si>
    <r>
      <t xml:space="preserve">EXTENSION CONNECTOR FOR RX (MULTICOUPLER)
</t>
    </r>
    <r>
      <rPr>
        <b/>
        <i/>
        <sz val="10"/>
        <color theme="1"/>
        <rFont val="Calibri"/>
        <family val="2"/>
        <scheme val="minor"/>
      </rPr>
      <t>Note</t>
    </r>
    <r>
      <rPr>
        <i/>
        <sz val="10"/>
        <color theme="1"/>
        <rFont val="Calibri"/>
        <family val="2"/>
        <scheme val="minor"/>
      </rPr>
      <t>: Order if you want to not connect the cables directly to the repeater, instead you want to connect through a flexible cable</t>
    </r>
  </si>
  <si>
    <t>KA-24NFSM</t>
  </si>
  <si>
    <r>
      <t xml:space="preserve">EXTENSION CONNECTOR FOR GPS, TX, RX (ANT/DUPLXR)
</t>
    </r>
    <r>
      <rPr>
        <b/>
        <i/>
        <sz val="10"/>
        <color theme="1"/>
        <rFont val="Calibri"/>
        <family val="2"/>
        <scheme val="minor"/>
      </rPr>
      <t>Note</t>
    </r>
    <r>
      <rPr>
        <i/>
        <sz val="10"/>
        <color theme="1"/>
        <rFont val="Calibri"/>
        <family val="2"/>
        <scheme val="minor"/>
      </rPr>
      <t>: Order if you want to not connect the cables directly to the repeater, instead you want to connect through a flexible cable</t>
    </r>
  </si>
  <si>
    <t>KA-VOC-2M</t>
  </si>
  <si>
    <r>
      <t xml:space="preserve">ANALOG 4-WIRE TO DIGITAL (DMR/P25) CONVERTER
</t>
    </r>
    <r>
      <rPr>
        <b/>
        <i/>
        <sz val="10"/>
        <color theme="1"/>
        <rFont val="Calibri"/>
        <family val="2"/>
        <scheme val="minor"/>
      </rPr>
      <t>Note</t>
    </r>
    <r>
      <rPr>
        <i/>
        <sz val="10"/>
        <color theme="1"/>
        <rFont val="Calibri"/>
        <family val="2"/>
        <scheme val="minor"/>
      </rPr>
      <t>: Optional item, only if you want to convert analog 4-wire audio to P25</t>
    </r>
  </si>
  <si>
    <r>
      <t xml:space="preserve">GPS ANTENNA SECURE SYNC KIT
</t>
    </r>
    <r>
      <rPr>
        <b/>
        <i/>
        <sz val="10"/>
        <color theme="1"/>
        <rFont val="Calibri"/>
        <family val="2"/>
        <scheme val="minor"/>
      </rPr>
      <t>Note</t>
    </r>
    <r>
      <rPr>
        <i/>
        <sz val="10"/>
        <color theme="1"/>
        <rFont val="Calibri"/>
        <family val="2"/>
        <scheme val="minor"/>
      </rPr>
      <t>: Order one per site. Provides antenna connection to the GPS receiver for simulcast repeaters</t>
    </r>
  </si>
  <si>
    <r>
      <t xml:space="preserve">GPS ANTENNA SURGE SUPPRESSOR
</t>
    </r>
    <r>
      <rPr>
        <b/>
        <i/>
        <sz val="10"/>
        <color theme="1"/>
        <rFont val="Calibri"/>
        <family val="2"/>
        <scheme val="minor"/>
      </rPr>
      <t>Note</t>
    </r>
    <r>
      <rPr>
        <i/>
        <sz val="10"/>
        <color theme="1"/>
        <rFont val="Calibri"/>
        <family val="2"/>
        <scheme val="minor"/>
      </rPr>
      <t>: Optional, item. Protects the GPS receiver inside the repeater from surges</t>
    </r>
  </si>
  <si>
    <t>KA-GPSM</t>
  </si>
  <si>
    <t xml:space="preserve">GPS RECEIVER
</t>
  </si>
  <si>
    <r>
      <t xml:space="preserve">POWER SUPPLY, 20A, 13.8VDC
</t>
    </r>
    <r>
      <rPr>
        <b/>
        <i/>
        <sz val="10"/>
        <rFont val="Calibri"/>
        <family val="2"/>
        <scheme val="minor"/>
      </rPr>
      <t>Note</t>
    </r>
    <r>
      <rPr>
        <i/>
        <sz val="10"/>
        <rFont val="Calibri"/>
        <family val="2"/>
        <scheme val="minor"/>
      </rPr>
      <t>: when operating repeater without AMP - 25W - incompatible with amplifier</t>
    </r>
  </si>
  <si>
    <r>
      <t xml:space="preserve">POWER SUPPLY, 40A ,13.8VDC, 19" WIDE RACK MOUNTED
</t>
    </r>
    <r>
      <rPr>
        <b/>
        <i/>
        <sz val="10"/>
        <rFont val="Calibri"/>
        <family val="2"/>
        <scheme val="minor"/>
      </rPr>
      <t>Note</t>
    </r>
    <r>
      <rPr>
        <i/>
        <sz val="10"/>
        <rFont val="Calibri"/>
        <family val="2"/>
        <scheme val="minor"/>
      </rPr>
      <t>:upto 100W one per repeater ,  Incompatible with 150W or 250W amplifier option</t>
    </r>
  </si>
  <si>
    <r>
      <t xml:space="preserve">POWER SUPPLY, 35A, 13.8VDC, 19" WIDE RACK MOUNTED WITH SMART CHARGER
</t>
    </r>
    <r>
      <rPr>
        <b/>
        <i/>
        <sz val="10"/>
        <rFont val="Calibri"/>
        <family val="2"/>
        <scheme val="minor"/>
      </rPr>
      <t>Note</t>
    </r>
    <r>
      <rPr>
        <i/>
        <sz val="10"/>
        <rFont val="Calibri"/>
        <family val="2"/>
        <scheme val="minor"/>
      </rPr>
      <t>:  Incompatible with 150W or 250W amplifier option. - one per repeater - up to 100W</t>
    </r>
  </si>
  <si>
    <r>
      <t xml:space="preserve">POWER SUPPLY, 70A, 13.8VDC, 19" WIDE RACK MOUNTED
</t>
    </r>
    <r>
      <rPr>
        <b/>
        <i/>
        <sz val="10"/>
        <rFont val="Calibri"/>
        <family val="2"/>
        <scheme val="minor"/>
      </rPr>
      <t>Note</t>
    </r>
    <r>
      <rPr>
        <sz val="11"/>
        <rFont val="Calibri"/>
        <family val="2"/>
        <scheme val="minor"/>
      </rPr>
      <t xml:space="preserve">: </t>
    </r>
    <r>
      <rPr>
        <i/>
        <sz val="10"/>
        <rFont val="Calibri"/>
        <family val="2"/>
        <scheme val="minor"/>
      </rPr>
      <t>one 150/250W repeater    or two 100 W</t>
    </r>
  </si>
  <si>
    <r>
      <t xml:space="preserve">POWER SUPPLY 70A, 13.8VDC, 19" WIDE RACK MOUNTED WITH SMART CHARGER
</t>
    </r>
    <r>
      <rPr>
        <b/>
        <i/>
        <sz val="10"/>
        <rFont val="Calibri"/>
        <family val="2"/>
        <scheme val="minor"/>
      </rPr>
      <t>Note</t>
    </r>
    <r>
      <rPr>
        <i/>
        <sz val="10"/>
        <rFont val="Calibri"/>
        <family val="2"/>
        <scheme val="minor"/>
      </rPr>
      <t>: one 150/250W repeater</t>
    </r>
  </si>
  <si>
    <t>MOUNTING RACK</t>
  </si>
  <si>
    <t>77" (40RU) LOCKING CABINET WITH CRATE</t>
  </si>
  <si>
    <t>3' (17RU) ALUMINUM EQUIPMENT RACK WITH CRATE</t>
  </si>
  <si>
    <t>7' (45RU) ALUMINUM EQUIPMENT RACK WITH CRATE</t>
  </si>
  <si>
    <t>42" (20RU) LOCKING CABINET</t>
  </si>
  <si>
    <r>
      <t xml:space="preserve">CRATE FOR 42" (20RU) LOCKING CABINET
</t>
    </r>
    <r>
      <rPr>
        <b/>
        <i/>
        <sz val="10"/>
        <rFont val="Calibri"/>
        <family val="2"/>
        <scheme val="minor"/>
      </rPr>
      <t>Note</t>
    </r>
    <r>
      <rPr>
        <i/>
        <sz val="10"/>
        <rFont val="Calibri"/>
        <family val="2"/>
        <scheme val="minor"/>
      </rPr>
      <t>: Optional for situations where extra protection during transportation is required.</t>
    </r>
  </si>
  <si>
    <t>CABINET SOLID TOP PANEL</t>
  </si>
  <si>
    <t>CABINET FAN TOP ASSEMBLY</t>
  </si>
  <si>
    <r>
      <t xml:space="preserve">CABINET SOLID FLOOR PANEL
</t>
    </r>
    <r>
      <rPr>
        <b/>
        <i/>
        <sz val="10"/>
        <rFont val="Calibri"/>
        <family val="2"/>
        <scheme val="minor"/>
      </rPr>
      <t>Note</t>
    </r>
    <r>
      <rPr>
        <i/>
        <sz val="10"/>
        <rFont val="Calibri"/>
        <family val="2"/>
        <scheme val="minor"/>
      </rPr>
      <t>: (INCLUDES FIVE PRE-DRILLED OPENINGS AND GROMMETS)</t>
    </r>
  </si>
  <si>
    <t>VP-10-BPM</t>
  </si>
  <si>
    <t>CLOSURE 10TE, FOR VERTICAL MOUNTING</t>
  </si>
  <si>
    <t>VP-4-BPM</t>
  </si>
  <si>
    <t>CLOSURE 4TE, FOR VERTICAL MOUNTING</t>
  </si>
  <si>
    <t>CASE, TONE TERM PANEL</t>
  </si>
  <si>
    <r>
      <rPr>
        <b/>
        <u/>
        <sz val="11"/>
        <rFont val="Calibri"/>
        <family val="2"/>
        <scheme val="minor"/>
      </rPr>
      <t>Note:</t>
    </r>
    <r>
      <rPr>
        <sz val="11"/>
        <rFont val="Calibri"/>
        <family val="2"/>
        <scheme val="minor"/>
      </rPr>
      <t xml:space="preserve"> One switch is required for each site; VPN router(s) may be required for multi-site systems depending on desired configuration.  When needed, VPN router(s) are required in addition to and in conjunction with network switch equipment.  Multicast Router options are also available.</t>
    </r>
  </si>
  <si>
    <r>
      <t xml:space="preserve">8-PORT MANAGED NETWORK SWITCH
</t>
    </r>
    <r>
      <rPr>
        <b/>
        <i/>
        <sz val="10"/>
        <rFont val="Calibri"/>
        <family val="2"/>
        <scheme val="minor"/>
      </rPr>
      <t>Note</t>
    </r>
    <r>
      <rPr>
        <i/>
        <sz val="10"/>
        <rFont val="Calibri"/>
        <family val="2"/>
        <scheme val="minor"/>
      </rPr>
      <t>:  1RU Mounting Tray (KSGUT10001) sold separately.</t>
    </r>
  </si>
  <si>
    <t>KSGNS40002</t>
  </si>
  <si>
    <t>ARUBA 2530-8 - 8 PORT HPE SWITCH</t>
  </si>
  <si>
    <t>KSGRT-RV340</t>
  </si>
  <si>
    <r>
      <t xml:space="preserve">4-PORT MANAGED VPN ROUTER - RACK MOUNTABLE
</t>
    </r>
    <r>
      <rPr>
        <b/>
        <i/>
        <sz val="10"/>
        <rFont val="Calibri"/>
        <family val="2"/>
        <scheme val="minor"/>
      </rPr>
      <t>Note</t>
    </r>
    <r>
      <rPr>
        <i/>
        <sz val="10"/>
        <rFont val="Calibri"/>
        <family val="2"/>
        <scheme val="minor"/>
      </rPr>
      <t>:  1RU Mounting Tray (KSGUT10001) sold separately</t>
    </r>
  </si>
  <si>
    <r>
      <t xml:space="preserve">MOUNTING TRAY, 1RU
</t>
    </r>
    <r>
      <rPr>
        <b/>
        <i/>
        <sz val="10"/>
        <rFont val="Calibri"/>
        <family val="2"/>
        <scheme val="minor"/>
      </rPr>
      <t>Note</t>
    </r>
    <r>
      <rPr>
        <i/>
        <sz val="10"/>
        <rFont val="Calibri"/>
        <family val="2"/>
        <scheme val="minor"/>
      </rPr>
      <t>: Provides mounting space for up to two accessories</t>
    </r>
  </si>
  <si>
    <t>RACK MOUNTED 24-PORT MANAGED NETWORK SWITCH</t>
  </si>
  <si>
    <t>KSGRT20001</t>
  </si>
  <si>
    <r>
      <t xml:space="preserve">HP MSR2003 AC ROUTER
</t>
    </r>
    <r>
      <rPr>
        <b/>
        <i/>
        <sz val="10"/>
        <rFont val="Calibri"/>
        <family val="2"/>
        <scheme val="minor"/>
      </rPr>
      <t>Note</t>
    </r>
    <r>
      <rPr>
        <i/>
        <sz val="10"/>
        <rFont val="Calibri"/>
        <family val="2"/>
        <scheme val="minor"/>
      </rPr>
      <t>:  For complex system, order this router instead of the KSGRT-RV340</t>
    </r>
  </si>
  <si>
    <r>
      <t xml:space="preserve">15A POWER STRIP, 19" RACKMOUNT, 1RU
</t>
    </r>
    <r>
      <rPr>
        <b/>
        <i/>
        <sz val="10"/>
        <rFont val="Calibri"/>
        <family val="2"/>
        <scheme val="minor"/>
      </rPr>
      <t>Note</t>
    </r>
    <r>
      <rPr>
        <i/>
        <sz val="10"/>
        <rFont val="Calibri"/>
        <family val="2"/>
        <scheme val="minor"/>
      </rPr>
      <t>:  One recommended per rack when including a switch and/or router</t>
    </r>
  </si>
  <si>
    <t>DESIGN SERVICE</t>
  </si>
  <si>
    <t>NTW-PROGM</t>
  </si>
  <si>
    <r>
      <t xml:space="preserve">COMPLEX NETWORK DESIGN AND PROGRAMMING
</t>
    </r>
    <r>
      <rPr>
        <i/>
        <sz val="10"/>
        <rFont val="Calibri"/>
        <family val="2"/>
        <scheme val="minor"/>
      </rPr>
      <t>Contact the Regional Sales Manager for your area to obtain a custom quote based on specific requirements, conditions, and environment.</t>
    </r>
  </si>
  <si>
    <t>SYS-PROGM</t>
  </si>
  <si>
    <r>
      <t xml:space="preserve">SYSTEM DESIGN AND PROGRAMMING
</t>
    </r>
    <r>
      <rPr>
        <i/>
        <sz val="10"/>
        <rFont val="Calibri"/>
        <family val="2"/>
        <scheme val="minor"/>
      </rPr>
      <t>Contact the Regional Sales Manager for your area to obtain a custom quote based on specific requirements, conditions, and environment.</t>
    </r>
  </si>
  <si>
    <t>All repeaters/infrastructure at 20% off list price</t>
  </si>
  <si>
    <t>All repeaters/infrastructure offered at 20% off list price</t>
  </si>
  <si>
    <t>All repeaters/infrastructure areoffered at 20% off list price</t>
  </si>
  <si>
    <t>20% off list price</t>
  </si>
  <si>
    <t>KAIROS</t>
  </si>
  <si>
    <t>GENERAL</t>
  </si>
  <si>
    <t>KA160 KA450 KA500</t>
  </si>
  <si>
    <t>Additional services may be quoted.</t>
  </si>
  <si>
    <t>Offered at 20% off list price.</t>
  </si>
  <si>
    <t>ATLAS Infrastructure</t>
  </si>
  <si>
    <t>Additional warranty options may be quoted.</t>
  </si>
  <si>
    <t>SYSTEM COMPONENTS</t>
  </si>
  <si>
    <t>336-1120-012</t>
  </si>
  <si>
    <t>VHF COMBINER 148-160MHZ 2CH 8" DB DB4348-2-BD</t>
  </si>
  <si>
    <t>VHF COMBINER 160-174MHZ 6CH 8" DB DB4348-6-CD</t>
  </si>
  <si>
    <t>UHF COMBINER 450-470MHZ 5CH 8" DB DS4364-5-BD</t>
  </si>
  <si>
    <t>UHF COMBINER 450-470MHZ 6CH 8" DB DS4364-6-BD</t>
  </si>
  <si>
    <t>700 COMBINER 763-776MHZ 5CH DUAL 8" DB DSCC75-05D</t>
  </si>
  <si>
    <t>700 COMBINER 763-776MHZ 8CH DUAL 8" DB DSCC75-08D</t>
  </si>
  <si>
    <t>800 COMBINER 851-869MHZ 6CH DUAL 8" DB DSCC85-06D</t>
  </si>
  <si>
    <t>100-960 SHORT HAUL COMBINER 8 CH  DB HC000-08F</t>
  </si>
  <si>
    <t>700 WINDOW FILTER DUPLEXER DBSPECTRA NPD-1458-7DP</t>
  </si>
  <si>
    <t>800  806-869 MHZ 2 CAVITY DUPLEXER DBSPEC DB4090X</t>
  </si>
  <si>
    <t>MULTICOUPLER (PDU) 793-960MHZ EXP 1RU DS7PDU-8RSA</t>
  </si>
  <si>
    <t>700/800 SMART MULTICOUPLER 8CH 1RU DB NPD1628087AC</t>
  </si>
  <si>
    <t>370-512MHZ 8CH RX MULTICOUPLER 120A/C POWER</t>
  </si>
  <si>
    <t>UHF TTA 470-512 MHZ DFDF DB ATS5TMD3</t>
  </si>
  <si>
    <t>700/800 TTA 794-824 MHZ DFDF DB ATS7TMD30-R</t>
  </si>
  <si>
    <t>VHF COMBINER 148-160MHZ 3CH 5" DB DS4345D-3BD</t>
  </si>
  <si>
    <t>VHF COMBINER 148-160MHZ 4CH 5" DB DS4345D-4BD</t>
  </si>
  <si>
    <t>VHF COMBINER 160-174MHZ 5CH 5" DB DS4345D-5CD</t>
  </si>
  <si>
    <t>VHF COMBINER 148-160MHZ 4CH 8" DB DB4348-4-BD</t>
  </si>
  <si>
    <t>VHF COMBINER 148-160MHZ 5CH 8" DB DB4348-5-BD</t>
  </si>
  <si>
    <t>UHF COMBINER 450-470MHZ 2CH 8" DB DS4364-2-BD</t>
  </si>
  <si>
    <t>UHF COMBINER 450-470MHZ 8CH 8" DB DS4364-8-BD</t>
  </si>
  <si>
    <t>700 COMBINER 763-776MHZ 3CH DUAL 8" DB DSCC75-03D</t>
  </si>
  <si>
    <t>700 COMBINER 763-776MHZ 9CH DUAL 8" DB DSCC75-09D</t>
  </si>
  <si>
    <t>800 COMBINER 851-869MHZ 2CH DUAL 8" DB DSCC85-02D</t>
  </si>
  <si>
    <t>800 COMBINER 851-869MHZ 9CH DUAL 8" DB DSCC85-09D</t>
  </si>
  <si>
    <t>VHF DUPLEXER 143-156 MHZ 4 CAV DBSPEC DB4060-WOC-B</t>
  </si>
  <si>
    <t>UHF DUPLEXER 450-470 MHZ 4 CAV DBSPEC DSD404-450</t>
  </si>
  <si>
    <t>VHF MULTICOUPLER 118-175 MHZ 8-CH  DB DBSMC1-08A</t>
  </si>
  <si>
    <t>VHF MULTICOUPLER 118-175 MHZ 16-CH  DB DBSMC1-16A</t>
  </si>
  <si>
    <t>MULTICOUPLR (PDU) 380-512MHZ 16CH  DB DBSMCP116B31</t>
  </si>
  <si>
    <t>VHF SMART MULTICOUPLER 8CH 1RU DB NPD1628081AC</t>
  </si>
  <si>
    <t>SMART MC SPLITTER EXPANSION 8CH 1RU DB NPD162808EX</t>
  </si>
  <si>
    <t>SMART MC AC REDUNDANT POWER SUPPLY DB NPD1628AC</t>
  </si>
  <si>
    <t>UHF 380-512 MHZ AC POWER 8 CH MULTICOUPLER W/PDU</t>
  </si>
  <si>
    <t>VHF COMBINER 160-174MHZ 2CH 5" DB DS4345D-2CD</t>
  </si>
  <si>
    <t>VHF COMBINER 160-174MHZ 4CH 5" DB DS4345D-4CD</t>
  </si>
  <si>
    <t>VHF COMBINER 148-160MHZ 3CH 8" DB DB4348-3-BD</t>
  </si>
  <si>
    <t>VHF COMBINER 148-160MHZ 7CH 8" DB DB4348-7-BD</t>
  </si>
  <si>
    <t>VHF COMBINER 160-174MHZ 2CH 8" DB DB4348-2-CD</t>
  </si>
  <si>
    <t>VHF COMBINER 160-174MHZ 3CH 8" DB DB4348-3-CD</t>
  </si>
  <si>
    <t>UHF COMBINER 450-470MHZ 4CH 8" DB DS4364-4-BD</t>
  </si>
  <si>
    <t>700 COMBINER 763-776MHZ 10CH DUAL 8" DB DSCC75-10D</t>
  </si>
  <si>
    <t>800 COMBINER 851-869MHZ 5CH DUAL 8" DB DSCC85-05D</t>
  </si>
  <si>
    <t>800 COMBINER 851-869MHZ  7CH DUAL 8" DB DSCC85-07D</t>
  </si>
  <si>
    <t>800 COMBINER 851-869MHZ 8CH DUAL 8" DB DSCC85-08D</t>
  </si>
  <si>
    <t>100-960 MHZ SHORT HAUL COMBINER 16 CH DB HC000-16F</t>
  </si>
  <si>
    <t>MULTICOUPLER (PDU) 380-512MHZ 8CH  DB DBSMCP108B31</t>
  </si>
  <si>
    <t>UHF SMART MULTICOUPLER 8CH 1RU DB NPD1628084AC</t>
  </si>
  <si>
    <t>VHF SMART MULTICOUPLER 8CH 1RU DB NPD1628081DC</t>
  </si>
  <si>
    <t>UHF TTA 470-512 MHZ NFNF DB ATS5TMA3</t>
  </si>
  <si>
    <t>700/800 TTA 794-824 MHZ NFNF DB ATS7TMA30</t>
  </si>
  <si>
    <t>700/800 TTA 794-824 MHZ DFDF DB ATS7TMD30</t>
  </si>
  <si>
    <t>VHF COMBINER 160-174MHZ 6CH 5" DB DS4345D-6CD</t>
  </si>
  <si>
    <t>700 COMBINER 763-776MHZ 2-CH DUAL 8" DB DSCC75-02D</t>
  </si>
  <si>
    <t>700 COMBINER 763-776MHZ 4CH DUAL 8" DB DSCC75-04D</t>
  </si>
  <si>
    <t>700  COMBINER 763-776 MHZ 6-CH DBSPEC DSCC75-06D</t>
  </si>
  <si>
    <t>**AIR** 800 COMBINER 851-869MHZ 3CH DUAL 8"</t>
  </si>
  <si>
    <t>700/800 DIPLEXER DB MDI78</t>
  </si>
  <si>
    <t>VHF DUPLEXER 143-156 MHZ 6 CAV DBSPEC DB4062-WOC-B</t>
  </si>
  <si>
    <t>UHF DUPLEXER 450-470 MHZ 6 CAV DBSPEC DSD406-450</t>
  </si>
  <si>
    <t>MULTICOUPLER (PDU) 700-960MHZ 16CH DB DBSMCP116C31</t>
  </si>
  <si>
    <t>MULTICOUPLER (PDU) 793-960MHZ 8CH  DB DS7PDU08DC</t>
  </si>
  <si>
    <t>MULTICOUPLER (PDU) 793-960MHZ 32CH  DB DS7PDU32DC</t>
  </si>
  <si>
    <t>700/800 SMART MULTICOUPLER 8CH DB NPD1628087DC</t>
  </si>
  <si>
    <t>370-512MHZ 8CH RX MULTICOUPLER DC POWER</t>
  </si>
  <si>
    <t>700/800 TTA 793-824 MHZ DFDF DB DS7TMD31</t>
  </si>
  <si>
    <t>VHF COMBINER 148-160MHZ 2CH 5" DB DS4345D-2BD</t>
  </si>
  <si>
    <t>VHF COMBINER 160-174MHZ 3CH 5" DB DS4345D-3CD</t>
  </si>
  <si>
    <t>VHF COMBINER 160-174MHZ 4CH 8" DB DB4348-4-CD</t>
  </si>
  <si>
    <t>VHF COMBINER 160-174MHZ 5CH 8" DB DB4348-5-CD</t>
  </si>
  <si>
    <t>UHF COMBINER 450-470MHZ 7CH 8" DB DS4364-7-BD</t>
  </si>
  <si>
    <t>700 COMBINER 763-776MHZ 7CH DUAL 8" DB DSCC75-07D</t>
  </si>
  <si>
    <t>800 WINDOW FILTER DUPLEXER DBSPECTRA NPD-1458-8DP</t>
  </si>
  <si>
    <t>UHF MULTICOUPLER 370-512 MHZ 16 CH  DB DBSMC1-16B</t>
  </si>
  <si>
    <t>MULTICOUPLER 700-960 MHZ 16 CH  DB DBSMC1-16C</t>
  </si>
  <si>
    <t>MULTICOUPLER (PDU) 700-960MHZ EXP KIT  DBSMCP8EXP</t>
  </si>
  <si>
    <t>UHF SMART MULTICOUPLER 8CH1RU DB NPD1628084DC</t>
  </si>
  <si>
    <t>370-512MHZ 8 CH RCVR MULTICPLR W/ALARM BRD DC PWR</t>
  </si>
  <si>
    <t>370-512MHZ 8CH RX MULTICOUPLER W/ALARM</t>
  </si>
  <si>
    <t>UHF TTA 370-400 MHZ DFDF DB ATS3TMD4-R</t>
  </si>
  <si>
    <t>7 FOOT 19 INCH RACK ASSEMBLY</t>
  </si>
  <si>
    <t>VHF COMBINER 148-160MHZ 5CH 5" DB DS4345D-5BD</t>
  </si>
  <si>
    <t>VHF COMBINER 148-160MHZ 6-CH 5" DBSPEC DS4345-6-BD</t>
  </si>
  <si>
    <t>VHF COMBINER 148-160MHZ 6CH 8" DB DB4348-6-BD</t>
  </si>
  <si>
    <t>VHF COMBINER 160-174MHZ 7CH 8" DB DB4348-7-CD</t>
  </si>
  <si>
    <t>UHF COMBINER 450-470MHZ 3CH 8" DB DS4364-3-BD</t>
  </si>
  <si>
    <t>800 COMBINER 851-869MHZ 4CH DUAL 8" DB DSCC85-04D</t>
  </si>
  <si>
    <t>800 COMBINER 851-869MHZ 10CH DUAL 8" DB DSCC85-10D</t>
  </si>
  <si>
    <t>VHF DUPLEXER 148-174 MHZ 4 CAV 3RU DBSPEC DB4059</t>
  </si>
  <si>
    <t>MULTICOUPLER 700-960 MHZ 8 CH  DB DBSMC1-08C</t>
  </si>
  <si>
    <t>MULTICOUPLER (PDU) 700-960MHZ 8CH  DB DBSMCP108C31</t>
  </si>
  <si>
    <t>UHF 380-512 MHZ DC POWER 8 CH MULTICOUPLER W/PDU</t>
  </si>
  <si>
    <t>UHF 450-470 MHZ SINGLE BAND TOWER TOP AMP</t>
  </si>
  <si>
    <t>763-960MHz SMART RF PWR MONITOR W/DINF, DC, PANEL</t>
  </si>
  <si>
    <t>118-174MHz SMART RF PWR MONITOR W/DINF, AC, PANEL</t>
  </si>
  <si>
    <t>336-1120-022</t>
  </si>
  <si>
    <t>336-1122-004</t>
  </si>
  <si>
    <t>336-1122-005</t>
  </si>
  <si>
    <t>336-1124-004</t>
  </si>
  <si>
    <t>336-1124-007</t>
  </si>
  <si>
    <t>336-1124-014</t>
  </si>
  <si>
    <t>336-1126-001</t>
  </si>
  <si>
    <t>336-1128-005</t>
  </si>
  <si>
    <t>336-1128-007</t>
  </si>
  <si>
    <t>336-1131-019</t>
  </si>
  <si>
    <t>336-1131-033</t>
  </si>
  <si>
    <t>336-1131-053</t>
  </si>
  <si>
    <t>336-1132-002</t>
  </si>
  <si>
    <t>336-1133-003</t>
  </si>
  <si>
    <t>336-1120-003</t>
  </si>
  <si>
    <t>336-1120-004</t>
  </si>
  <si>
    <t>336-1120-010</t>
  </si>
  <si>
    <t>336-1120-014</t>
  </si>
  <si>
    <t>336-1120-015</t>
  </si>
  <si>
    <t>336-1122-001</t>
  </si>
  <si>
    <t>336-1122-007</t>
  </si>
  <si>
    <t>336-1124-002</t>
  </si>
  <si>
    <t>336-1124-008</t>
  </si>
  <si>
    <t>336-1124-010</t>
  </si>
  <si>
    <t>336-1124-017</t>
  </si>
  <si>
    <t>336-1128-001</t>
  </si>
  <si>
    <t>336-1128-003</t>
  </si>
  <si>
    <t>336-1129-001</t>
  </si>
  <si>
    <t>336-1129-002</t>
  </si>
  <si>
    <t>336-1131-004</t>
  </si>
  <si>
    <t>336-1131-031</t>
  </si>
  <si>
    <t>336-1131-037</t>
  </si>
  <si>
    <t>336-1131-039</t>
  </si>
  <si>
    <t>336-1131-067</t>
  </si>
  <si>
    <t>336-1120-007</t>
  </si>
  <si>
    <t>336-1120-009</t>
  </si>
  <si>
    <t>336-1120-013</t>
  </si>
  <si>
    <t>336-1120-017</t>
  </si>
  <si>
    <t>336-1120-018</t>
  </si>
  <si>
    <t>336-1120-019</t>
  </si>
  <si>
    <t>336-1122-003</t>
  </si>
  <si>
    <t>336-1124-009</t>
  </si>
  <si>
    <t>336-1124-013</t>
  </si>
  <si>
    <t>336-1124-015</t>
  </si>
  <si>
    <t>336-1124-016</t>
  </si>
  <si>
    <t>336-1126-002</t>
  </si>
  <si>
    <t>336-1131-003</t>
  </si>
  <si>
    <t>336-1131-032</t>
  </si>
  <si>
    <t>336-1131-034</t>
  </si>
  <si>
    <t>336-1132-001</t>
  </si>
  <si>
    <t>336-1133-001</t>
  </si>
  <si>
    <t>336-1133-002</t>
  </si>
  <si>
    <t>336-1120-011</t>
  </si>
  <si>
    <t>336-1124-003</t>
  </si>
  <si>
    <t>336-1124-001</t>
  </si>
  <si>
    <t>336-1124-005</t>
  </si>
  <si>
    <t>336-1124-011</t>
  </si>
  <si>
    <t>336-1125-001</t>
  </si>
  <si>
    <t>336-1128-002</t>
  </si>
  <si>
    <t>336-1128-004</t>
  </si>
  <si>
    <t>336-1131-006</t>
  </si>
  <si>
    <t>336-1131-015</t>
  </si>
  <si>
    <t>336-1131-025</t>
  </si>
  <si>
    <t>336-1131-036</t>
  </si>
  <si>
    <t>336-1131-063</t>
  </si>
  <si>
    <t>336-1133-011</t>
  </si>
  <si>
    <t>336-1120-002</t>
  </si>
  <si>
    <t>336-1120-008</t>
  </si>
  <si>
    <t>336-1120-020</t>
  </si>
  <si>
    <t>336-1120-021</t>
  </si>
  <si>
    <t>336-1122-006</t>
  </si>
  <si>
    <t>336-1124-006</t>
  </si>
  <si>
    <t>336-1128-006</t>
  </si>
  <si>
    <t>336-1130-002</t>
  </si>
  <si>
    <t>336-1131-002</t>
  </si>
  <si>
    <t>336-1131-009</t>
  </si>
  <si>
    <t>336-1131-035</t>
  </si>
  <si>
    <t>336-1131-041</t>
  </si>
  <si>
    <t>336-1131-058</t>
  </si>
  <si>
    <t>336-1132-000</t>
  </si>
  <si>
    <t>023-2000-209</t>
  </si>
  <si>
    <t>336-1120-005</t>
  </si>
  <si>
    <t>336-1120-006</t>
  </si>
  <si>
    <t>336-1120-016</t>
  </si>
  <si>
    <t>336-1120-023</t>
  </si>
  <si>
    <t>336-1122-002</t>
  </si>
  <si>
    <t>336-1124-012</t>
  </si>
  <si>
    <t>336-1124-018</t>
  </si>
  <si>
    <t>336-1127-051</t>
  </si>
  <si>
    <t>336-1131-001</t>
  </si>
  <si>
    <t>336-1131-005</t>
  </si>
  <si>
    <t>336-1131-068</t>
  </si>
  <si>
    <t>336-1132-004</t>
  </si>
  <si>
    <t>336-1199-059</t>
  </si>
  <si>
    <t>336-1199-060</t>
  </si>
  <si>
    <t>VHF PAGING DUPLEXER COMPROD (13US3055)</t>
  </si>
  <si>
    <t>VHF TX COMB RX FLTR MULTICOUPLER SPD-1305-TR4</t>
  </si>
  <si>
    <t>VHF COMBINER 150-174MHZ 2CH DB DS4345-2-B</t>
  </si>
  <si>
    <t>UHF 5CH COMBINER EMR W655A52/7CS</t>
  </si>
  <si>
    <t>COMB EXP CAVITY W/BRKT DB DB8062F7WB-B</t>
  </si>
  <si>
    <t>MULTICOUPLER 700-960 MHz 8 CH DBSMC1-08CA</t>
  </si>
  <si>
    <t>VHF TX COMB RX FLTR MULTICOUPLER SPD-1305-TR1</t>
  </si>
  <si>
    <t>VHF TX COMB RX FLTR MULTICOUPLER SPD-1305-TR3</t>
  </si>
  <si>
    <t>UHF COMBINER 450-470MHZ 2CH DB DS4368-2-B</t>
  </si>
  <si>
    <t>UHF COMBINER 450-470MHZ 32CH DB DS4368-3-B</t>
  </si>
  <si>
    <t>UHF COMBINER 450-470MHZ 4CH DB DS4368-4-B</t>
  </si>
  <si>
    <t>UHF 8CH COMBINER EMR W655A82/7CS</t>
  </si>
  <si>
    <t>MULTICOUPLER 700-960 MHZ 8 CH DBSMC4-08C</t>
  </si>
  <si>
    <t>793-824 MHZ 8 CH MULTICOUPLER PDU, DC POWERED</t>
  </si>
  <si>
    <t>TRANSMIT COMBINER 700MHZ 5-CH 21US5129</t>
  </si>
  <si>
    <t>337-6100-017</t>
  </si>
  <si>
    <t>337-6200-004</t>
  </si>
  <si>
    <t>337-6200-015</t>
  </si>
  <si>
    <t>337-6200-021</t>
  </si>
  <si>
    <t>337-6200-023</t>
  </si>
  <si>
    <t>337-6270-001</t>
  </si>
  <si>
    <t>337-6200-002</t>
  </si>
  <si>
    <t>337-6200-003</t>
  </si>
  <si>
    <t>337-6200-008</t>
  </si>
  <si>
    <t>337-6200-009</t>
  </si>
  <si>
    <t>337-6200-010</t>
  </si>
  <si>
    <t>337-6200-022</t>
  </si>
  <si>
    <t>337-6270-003</t>
  </si>
  <si>
    <t>888-3180-521</t>
  </si>
  <si>
    <t>637-0000-241</t>
  </si>
  <si>
    <t>335-1558-001</t>
  </si>
  <si>
    <t>335-1557-001</t>
  </si>
  <si>
    <t>GPS ANTENNA SECURE SYNC KIT</t>
  </si>
  <si>
    <t>335-1550-001</t>
  </si>
  <si>
    <t>SYSTEM RACK 19" X 6'-0" UNI CLR 38RU CPI 46353-501</t>
  </si>
  <si>
    <t>DUPLEXER DbSPECTRA DBS3060</t>
  </si>
  <si>
    <t>UHF MULTICOUPLER 4Ch SINCLAIR RM202-304G11B</t>
  </si>
  <si>
    <t>UHF 456-460/466-470 MHZ TTA W/TP DB8982YTMA-R</t>
  </si>
  <si>
    <t>MULTICOUPLER, TXRX, 450-470MHZ, RACK MOUNT</t>
  </si>
  <si>
    <t>337-6005-002</t>
  </si>
  <si>
    <t>337-6250-003</t>
  </si>
  <si>
    <t>337-6270-008</t>
  </si>
  <si>
    <t>337-6270-051</t>
  </si>
  <si>
    <t>337-6270-126</t>
  </si>
  <si>
    <t>TESSCO BNC/M-DOUBLE BNC/F RFB-1130-5</t>
  </si>
  <si>
    <t>50 OHM DUMMY LOAD DNC 1/4W - DB8922</t>
  </si>
  <si>
    <t>ICT DC POWER SUPPLY, ICT1190-12S, 13.8VDC 87A</t>
  </si>
  <si>
    <t>NOKIA 7705 SAR-8 BUNDLE AC</t>
  </si>
  <si>
    <t>NOKIA 7705 SAR-8 BUNDLE DC</t>
  </si>
  <si>
    <t>**AIR** OEM POWER EDGE R240 XL W/ WIN SERVER 2019</t>
  </si>
  <si>
    <t>CATALYST 9200 STACKING KIT</t>
  </si>
  <si>
    <t>CATALYST 9200 24-PORT DATA ONLY, NETWORK-E KIT</t>
  </si>
  <si>
    <t>CATALYST 9300 STACKING KIT</t>
  </si>
  <si>
    <t>CATALYST 9300 24-PORT DATA ONLY, NETWORK-A AC KIT</t>
  </si>
  <si>
    <t>CATALYST 9300 24-PORT DATA ONLY, NETWORK-A DC KIT</t>
  </si>
  <si>
    <t>CATALYST 9300 48-PORT DATA ONLY, NETWORK-A AC KIT</t>
  </si>
  <si>
    <t>CATALYST 9300 48-PORT DATA ONLY, NETWORK-A DC KIT</t>
  </si>
  <si>
    <t>RACK INVERTER 19" MOUNT KIT 3 UNITS 1RU ICT-RMK3</t>
  </si>
  <si>
    <t>AC PDU SMART 120VAC/20A 1 RU TRIPP PDUMH20ATNET</t>
  </si>
  <si>
    <t>AC PDU SMART 120VAC/30A 2 RU TRIPP PDUMH30ATNET</t>
  </si>
  <si>
    <t>AC PDU BASIC 5-20P 120VAC/20A CB 1RU TRIPP PDU1220</t>
  </si>
  <si>
    <t>AC PDU BASIC L5-30P 120VAC/30A CB 1RU TRIP PDU2430</t>
  </si>
  <si>
    <t>RACK INVERTER 48VDC-120VAC 300W ICT300-48SNV</t>
  </si>
  <si>
    <t>REF GEN SECURESYNC 1x10MHz &amp; 1x 1PPS OCXO 120V/48V</t>
  </si>
  <si>
    <t>REFERENCE GENERATOR SECURESYNC 1x10MHz &amp; 1x 1PPS</t>
  </si>
  <si>
    <t>SIGNAL SELECTOR AMPLIFIER 10 MHZ/1PPS X 8 SAS-17E</t>
  </si>
  <si>
    <t>SIGNAL SELECTOR AMPLIFIER 10 MHZ/1PPS X 16 SAS-36E</t>
  </si>
  <si>
    <t xml:space="preserve">GPS ANTENNA SURGE SUPPRESSOR </t>
  </si>
  <si>
    <t>REFERENCE GENERATOR SECURE SYNC OPTION CARD ALARM</t>
  </si>
  <si>
    <t>TRIPPLITE SRSHELF2P1U RACK ENCL 40LB FIXED SHELF</t>
  </si>
  <si>
    <t>SITE ALARM PANEL 120VAC SNMP ASENTRIA S530/EFJ2</t>
  </si>
  <si>
    <t>SITE ALARM PANEL -48V A&amp;B SNMP ASENTRIA S530/EFJ</t>
  </si>
  <si>
    <t>SITE ALM T&amp;H PROBE FOR S530 ASENTRIA ESJ-TH8/EFJ</t>
  </si>
  <si>
    <t>WIRESHARK CAPTURE BOX (FW6A 6 PORT, 8GB, 120SSD)</t>
  </si>
  <si>
    <t>799-816MHZ TOWER TOP AMPLIFIER W/ DIN CONNECTOR</t>
  </si>
  <si>
    <t>794-824MHZ RXMC W/ PDU, 8 CHANNEL AC</t>
  </si>
  <si>
    <t>763-960MHZ PWR MONITOR AC, PANEL DSXPM5C-DFAC</t>
  </si>
  <si>
    <t>RF POWER MONITOR, 380-512 MHZ, 90-240 VAC</t>
  </si>
  <si>
    <t>UHF SMART POWER MONITOR DC DIN</t>
  </si>
  <si>
    <t>130-220MHZ RECEIVE MILLED WINDOW FILTER MWFICU-N</t>
  </si>
  <si>
    <t>VHF 8 CH RCV MULTCPLR W/ALARM DC PWR DSRMC06-08AD</t>
  </si>
  <si>
    <t>**AIR** 8 CH VHF RECEIVE MULTICOUPLER DSRMC06-08AA</t>
  </si>
  <si>
    <t>118-174MHZ PWR MONITOR VHF DC, PANEL DSXPM5A-DFDC</t>
  </si>
  <si>
    <t>336-1000-025</t>
  </si>
  <si>
    <t>888-3180-424</t>
  </si>
  <si>
    <t>336-1113-053</t>
  </si>
  <si>
    <t>336-1115-302</t>
  </si>
  <si>
    <t>336-1115-303</t>
  </si>
  <si>
    <t>336-1118-004</t>
  </si>
  <si>
    <t>336-4141-001</t>
  </si>
  <si>
    <t>336-4141-002</t>
  </si>
  <si>
    <t>336-4141-003</t>
  </si>
  <si>
    <t>336-4141-004</t>
  </si>
  <si>
    <t>336-4141-005</t>
  </si>
  <si>
    <t>336-4141-006</t>
  </si>
  <si>
    <t>336-4141-007</t>
  </si>
  <si>
    <t>336-1110-059</t>
  </si>
  <si>
    <t>336-1110-016</t>
  </si>
  <si>
    <t>336-1110-019</t>
  </si>
  <si>
    <t>336-1110-010</t>
  </si>
  <si>
    <t>336-1110-011</t>
  </si>
  <si>
    <t>336-1110-053</t>
  </si>
  <si>
    <t>335-1550-003</t>
  </si>
  <si>
    <t>335-1551-004</t>
  </si>
  <si>
    <t>335-1551-003</t>
  </si>
  <si>
    <t>335-1559-001</t>
  </si>
  <si>
    <t>888-3201-004</t>
  </si>
  <si>
    <t>336-1118-017</t>
  </si>
  <si>
    <t>336-1118-015</t>
  </si>
  <si>
    <t>336-1118-018</t>
  </si>
  <si>
    <t>888-7110-020</t>
  </si>
  <si>
    <t>888-3180-517</t>
  </si>
  <si>
    <t>888-3180-518</t>
  </si>
  <si>
    <t>336-1199-063</t>
  </si>
  <si>
    <t>336-1199-061</t>
  </si>
  <si>
    <t>336-1199-065</t>
  </si>
  <si>
    <t>336-1128-087</t>
  </si>
  <si>
    <t>336-1199-064</t>
  </si>
  <si>
    <t>337-6280-006</t>
  </si>
  <si>
    <t>336-1199-062</t>
  </si>
  <si>
    <t>$206.04 </t>
  </si>
  <si>
    <t>KSGPA22713</t>
  </si>
  <si>
    <t>AMP 152-162MHz 100W Out 5-Pack</t>
  </si>
  <si>
    <t>Cisco 8-Port Switch SG250-08-K9-NA</t>
  </si>
  <si>
    <t>Exhibit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</si>
</sst>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7" formatCode="&quot;$&quot;#,##0.00_);\(&quot;$&quot;#,##0.00\)"/>
    <numFmt numFmtId="44" formatCode="_(&quot;$&quot;* #,##0.00_);_(&quot;$&quot;* \(#,##0.00\);_(&quot;$&quot;* &quot;-&quot;??_);_(@_)"/>
    <numFmt numFmtId="43" formatCode="_(* #,##0.00_);_(* \(#,##0.00\);_(* &quot;-&quot;??_);_(@_)"/>
    <numFmt numFmtId="164" formatCode="_([$$-409]* #,##0.00_);_([$$-409]* \(#,##0.00\);_([$$-409]* &quot;-&quot;??_);_(@_)"/>
    <numFmt numFmtId="165" formatCode="#,##0.00_ ;[Red]\-#,##0.00\ "/>
    <numFmt numFmtId="166" formatCode="[$$-409]#,##0.00"/>
    <numFmt numFmtId="167" formatCode="&quot;$&quot;#,##0"/>
    <numFmt numFmtId="168" formatCode="0.0%"/>
    <numFmt numFmtId="169" formatCode="[$-10409]&quot;$&quot;#,##0.00;\(&quot;$&quot;#,##0.00\)"/>
    <numFmt numFmtId="170" formatCode="&quot;$&quot;#,##0.00"/>
    <numFmt numFmtId="171" formatCode="_(&quot;$&quot;* #,##0.0_);_(&quot;$&quot;* \(#,##0.0\);_(&quot;$&quot;* &quot;-&quot;?_);_(@_)"/>
  </numFmts>
  <fonts count="139">
    <font>
      <sz val="11"/>
      <color theme="1"/>
      <name val="Calibri"/>
      <family val="2"/>
      <scheme val="minor"/>
    </font>
    <font>
      <b/>
      <sz val="11"/>
      <color theme="1"/>
      <name val="Calibri"/>
      <family val="2"/>
      <scheme val="minor"/>
    </font>
    <font>
      <b/>
      <sz val="11"/>
      <color theme="0"/>
      <name val="Calibri"/>
      <family val="2"/>
      <scheme val="minor"/>
    </font>
    <font>
      <sz val="11"/>
      <color theme="0"/>
      <name val="Calibri"/>
      <family val="2"/>
      <scheme val="minor"/>
    </font>
    <font>
      <sz val="11"/>
      <color theme="1"/>
      <name val="Calibri"/>
      <family val="2"/>
      <scheme val="minor"/>
    </font>
    <font>
      <sz val="11"/>
      <color rgb="FF222222"/>
      <name val="Calibri"/>
      <family val="2"/>
      <scheme val="minor"/>
    </font>
    <font>
      <sz val="11"/>
      <name val="Calibri"/>
      <family val="2"/>
      <scheme val="minor"/>
    </font>
    <font>
      <b/>
      <i/>
      <sz val="11"/>
      <name val="Calibri"/>
      <family val="2"/>
      <scheme val="minor"/>
    </font>
    <font>
      <sz val="10"/>
      <name val="Arial"/>
      <family val="2"/>
    </font>
    <font>
      <sz val="11"/>
      <color indexed="8"/>
      <name val="ＭＳ Ｐゴシック"/>
      <family val="3"/>
      <charset val="128"/>
    </font>
    <font>
      <b/>
      <sz val="11"/>
      <name val="Calibri"/>
      <family val="2"/>
      <scheme val="minor"/>
    </font>
    <font>
      <b/>
      <i/>
      <sz val="10"/>
      <color theme="1"/>
      <name val="Calibri"/>
      <family val="2"/>
      <scheme val="minor"/>
    </font>
    <font>
      <b/>
      <u/>
      <sz val="11"/>
      <name val="Calibri"/>
      <family val="2"/>
      <scheme val="minor"/>
    </font>
    <font>
      <i/>
      <sz val="11"/>
      <name val="Calibri"/>
      <family val="2"/>
      <scheme val="minor"/>
    </font>
    <font>
      <sz val="10"/>
      <color theme="1"/>
      <name val="Calibri"/>
      <family val="2"/>
      <scheme val="minor"/>
    </font>
    <font>
      <b/>
      <sz val="24"/>
      <color theme="1"/>
      <name val="Calibri"/>
      <family val="2"/>
      <scheme val="minor"/>
    </font>
    <font>
      <b/>
      <i/>
      <sz val="12"/>
      <color theme="1"/>
      <name val="Calibri"/>
      <family val="2"/>
      <scheme val="minor"/>
    </font>
    <font>
      <u/>
      <sz val="11"/>
      <color theme="10"/>
      <name val="Calibri"/>
      <family val="2"/>
      <scheme val="minor"/>
    </font>
    <font>
      <b/>
      <sz val="18"/>
      <color theme="1"/>
      <name val="Calibri"/>
      <family val="2"/>
      <scheme val="minor"/>
    </font>
    <font>
      <sz val="11"/>
      <color rgb="FF000000"/>
      <name val="Calibri"/>
      <family val="2"/>
      <scheme val="minor"/>
    </font>
    <font>
      <sz val="10"/>
      <color rgb="FF000000"/>
      <name val="Calibri"/>
      <family val="2"/>
      <scheme val="minor"/>
    </font>
    <font>
      <b/>
      <sz val="14"/>
      <color theme="1"/>
      <name val="Calibri"/>
      <family val="2"/>
      <scheme val="minor"/>
    </font>
    <font>
      <sz val="14"/>
      <color theme="1"/>
      <name val="Calibri"/>
      <family val="2"/>
      <scheme val="minor"/>
    </font>
    <font>
      <u/>
      <sz val="10"/>
      <color theme="10"/>
      <name val="Arial"/>
      <family val="2"/>
    </font>
    <font>
      <sz val="11"/>
      <color theme="1"/>
      <name val="Calibri"/>
      <family val="2"/>
    </font>
    <font>
      <b/>
      <sz val="12"/>
      <color theme="1"/>
      <name val="Calibri"/>
      <family val="2"/>
      <scheme val="minor"/>
    </font>
    <font>
      <b/>
      <sz val="16"/>
      <color theme="1"/>
      <name val="Calibri"/>
      <family val="2"/>
      <scheme val="minor"/>
    </font>
    <font>
      <sz val="11"/>
      <color rgb="FFFF0000"/>
      <name val="Calibri"/>
      <family val="2"/>
      <scheme val="minor"/>
    </font>
    <font>
      <b/>
      <sz val="16"/>
      <color rgb="FFFFFFFF"/>
      <name val="Calibri"/>
      <family val="2"/>
    </font>
    <font>
      <b/>
      <sz val="11"/>
      <color rgb="FFFFFFFF"/>
      <name val="Calibri"/>
      <family val="2"/>
    </font>
    <font>
      <sz val="11"/>
      <name val="Calibri"/>
      <family val="2"/>
    </font>
    <font>
      <b/>
      <sz val="11"/>
      <color rgb="FF006100"/>
      <name val="Calibri"/>
      <family val="2"/>
    </font>
    <font>
      <vertAlign val="superscript"/>
      <sz val="11"/>
      <name val="Calibri"/>
      <family val="2"/>
    </font>
    <font>
      <b/>
      <vertAlign val="superscript"/>
      <sz val="11"/>
      <color rgb="FF006100"/>
      <name val="Calibri"/>
      <family val="2"/>
    </font>
    <font>
      <b/>
      <sz val="10"/>
      <name val="Arial"/>
      <family val="2"/>
    </font>
    <font>
      <b/>
      <sz val="8"/>
      <name val="Arial"/>
      <family val="2"/>
    </font>
    <font>
      <sz val="8"/>
      <name val="Arial"/>
      <family val="2"/>
    </font>
    <font>
      <sz val="10"/>
      <name val="Symbol"/>
      <family val="1"/>
      <charset val="2"/>
    </font>
    <font>
      <b/>
      <sz val="8"/>
      <color rgb="FF953735"/>
      <name val="Arial"/>
      <family val="2"/>
    </font>
    <font>
      <b/>
      <i/>
      <sz val="10"/>
      <color theme="0"/>
      <name val="Arial"/>
      <family val="2"/>
    </font>
    <font>
      <sz val="8"/>
      <color rgb="FF953735"/>
      <name val="Arial"/>
      <family val="2"/>
    </font>
    <font>
      <b/>
      <u/>
      <sz val="7"/>
      <name val="Arial"/>
      <family val="2"/>
    </font>
    <font>
      <u/>
      <sz val="7"/>
      <name val="Arial"/>
      <family val="2"/>
    </font>
    <font>
      <sz val="7"/>
      <name val="Arial"/>
      <family val="2"/>
    </font>
    <font>
      <b/>
      <i/>
      <sz val="8"/>
      <color theme="0"/>
      <name val="Arial"/>
      <family val="2"/>
    </font>
    <font>
      <sz val="10"/>
      <color theme="1"/>
      <name val="Arial"/>
      <family val="2"/>
    </font>
    <font>
      <sz val="8"/>
      <color theme="1"/>
      <name val="Arial"/>
      <family val="2"/>
    </font>
    <font>
      <b/>
      <u/>
      <sz val="7"/>
      <color theme="1"/>
      <name val="Arial"/>
      <family val="2"/>
    </font>
    <font>
      <b/>
      <sz val="7"/>
      <color theme="1"/>
      <name val="Arial"/>
      <family val="2"/>
    </font>
    <font>
      <sz val="7"/>
      <color theme="1"/>
      <name val="Arial"/>
      <family val="2"/>
    </font>
    <font>
      <sz val="9"/>
      <name val="Arial"/>
      <family val="2"/>
    </font>
    <font>
      <sz val="6"/>
      <name val="Arial"/>
      <family val="2"/>
    </font>
    <font>
      <i/>
      <sz val="10"/>
      <name val="Arial"/>
      <family val="2"/>
    </font>
    <font>
      <b/>
      <sz val="6"/>
      <name val="Arial"/>
      <family val="2"/>
    </font>
    <font>
      <u/>
      <sz val="8"/>
      <name val="Arial"/>
      <family val="2"/>
    </font>
    <font>
      <i/>
      <sz val="8"/>
      <name val="Arial"/>
      <family val="2"/>
    </font>
    <font>
      <b/>
      <i/>
      <sz val="8"/>
      <name val="Arial"/>
      <family val="2"/>
    </font>
    <font>
      <b/>
      <sz val="9"/>
      <color theme="0"/>
      <name val="Arial"/>
      <family val="2"/>
    </font>
    <font>
      <b/>
      <u/>
      <sz val="8"/>
      <name val="Arial"/>
      <family val="2"/>
    </font>
    <font>
      <i/>
      <sz val="8"/>
      <color rgb="FFFF0000"/>
      <name val="Arial"/>
      <family val="2"/>
    </font>
    <font>
      <b/>
      <u/>
      <sz val="8"/>
      <color rgb="FFFF0000"/>
      <name val="Arial"/>
      <family val="2"/>
    </font>
    <font>
      <b/>
      <i/>
      <sz val="10"/>
      <name val="Arial"/>
      <family val="2"/>
    </font>
    <font>
      <b/>
      <i/>
      <sz val="9"/>
      <color theme="0"/>
      <name val="Arial"/>
      <family val="2"/>
    </font>
    <font>
      <b/>
      <u/>
      <sz val="8"/>
      <color theme="1"/>
      <name val="Arial"/>
      <family val="2"/>
    </font>
    <font>
      <sz val="7.5"/>
      <name val="Arial"/>
      <family val="2"/>
    </font>
    <font>
      <b/>
      <i/>
      <u/>
      <sz val="7"/>
      <name val="Arial"/>
      <family val="2"/>
    </font>
    <font>
      <i/>
      <sz val="7"/>
      <name val="Arial"/>
      <family val="2"/>
    </font>
    <font>
      <b/>
      <i/>
      <sz val="7"/>
      <name val="Arial"/>
      <family val="2"/>
    </font>
    <font>
      <sz val="8"/>
      <color theme="0"/>
      <name val="Arial"/>
      <family val="2"/>
    </font>
    <font>
      <b/>
      <sz val="7"/>
      <name val="Arial"/>
      <family val="2"/>
    </font>
    <font>
      <sz val="12"/>
      <name val="Arial"/>
      <family val="2"/>
    </font>
    <font>
      <b/>
      <i/>
      <u/>
      <sz val="7"/>
      <color theme="1"/>
      <name val="Arial"/>
      <family val="2"/>
    </font>
    <font>
      <b/>
      <i/>
      <sz val="7"/>
      <color theme="1"/>
      <name val="Arial"/>
      <family val="2"/>
    </font>
    <font>
      <i/>
      <sz val="7"/>
      <color theme="1"/>
      <name val="Arial"/>
      <family val="2"/>
    </font>
    <font>
      <i/>
      <sz val="9"/>
      <color theme="0"/>
      <name val="Arial"/>
      <family val="2"/>
    </font>
    <font>
      <sz val="7"/>
      <color rgb="FFFF0000"/>
      <name val="Arial"/>
      <family val="2"/>
    </font>
    <font>
      <u/>
      <sz val="10"/>
      <color theme="1"/>
      <name val="Arial"/>
      <family val="2"/>
    </font>
    <font>
      <sz val="10"/>
      <color indexed="12"/>
      <name val="Arial"/>
      <family val="2"/>
    </font>
    <font>
      <sz val="10"/>
      <name val="Calibri"/>
      <family val="2"/>
    </font>
    <font>
      <sz val="9"/>
      <color theme="1"/>
      <name val="Arial"/>
      <family val="2"/>
    </font>
    <font>
      <sz val="9"/>
      <color theme="0"/>
      <name val="Arial"/>
      <family val="2"/>
    </font>
    <font>
      <sz val="10"/>
      <color indexed="8"/>
      <name val="Arial"/>
      <family val="2"/>
    </font>
    <font>
      <b/>
      <i/>
      <sz val="7"/>
      <color theme="0"/>
      <name val="Arial"/>
      <family val="2"/>
    </font>
    <font>
      <i/>
      <sz val="8"/>
      <color theme="0"/>
      <name val="Arial"/>
      <family val="2"/>
    </font>
    <font>
      <b/>
      <sz val="8"/>
      <color theme="0"/>
      <name val="Arial"/>
      <family val="2"/>
    </font>
    <font>
      <b/>
      <i/>
      <vertAlign val="superscript"/>
      <sz val="10"/>
      <color theme="0"/>
      <name val="Arial"/>
      <family val="2"/>
    </font>
    <font>
      <vertAlign val="superscript"/>
      <sz val="6"/>
      <name val="Arial"/>
      <family val="2"/>
    </font>
    <font>
      <vertAlign val="superscript"/>
      <sz val="7"/>
      <name val="Arial"/>
      <family val="2"/>
    </font>
    <font>
      <b/>
      <i/>
      <u/>
      <sz val="10"/>
      <color indexed="8"/>
      <name val="Arial"/>
      <family val="2"/>
    </font>
    <font>
      <b/>
      <sz val="14"/>
      <color theme="0"/>
      <name val="Calibri"/>
      <family val="2"/>
      <scheme val="minor"/>
    </font>
    <font>
      <sz val="11"/>
      <color rgb="FFFFFF00"/>
      <name val="Calibri"/>
      <family val="2"/>
      <scheme val="minor"/>
    </font>
    <font>
      <b/>
      <sz val="11"/>
      <color rgb="FF000000"/>
      <name val="Calibri"/>
      <family val="2"/>
      <scheme val="minor"/>
    </font>
    <font>
      <sz val="10"/>
      <name val="Calibri"/>
      <family val="2"/>
      <scheme val="minor"/>
    </font>
    <font>
      <sz val="8"/>
      <name val="Calibri"/>
      <family val="2"/>
      <scheme val="minor"/>
    </font>
    <font>
      <b/>
      <i/>
      <sz val="11"/>
      <color theme="1"/>
      <name val="Calibri"/>
      <family val="2"/>
      <scheme val="minor"/>
    </font>
    <font>
      <b/>
      <i/>
      <sz val="10"/>
      <color theme="0"/>
      <name val="Calibri"/>
      <family val="2"/>
      <scheme val="minor"/>
    </font>
    <font>
      <sz val="10"/>
      <color indexed="8"/>
      <name val="Calibri"/>
      <family val="2"/>
      <scheme val="minor"/>
    </font>
    <font>
      <sz val="7"/>
      <name val="Calibri"/>
      <family val="2"/>
      <scheme val="minor"/>
    </font>
    <font>
      <b/>
      <sz val="10"/>
      <name val="Calibri"/>
      <family val="2"/>
      <scheme val="minor"/>
    </font>
    <font>
      <b/>
      <i/>
      <sz val="10"/>
      <name val="Calibri"/>
      <family val="2"/>
      <scheme val="minor"/>
    </font>
    <font>
      <b/>
      <i/>
      <sz val="7"/>
      <name val="Calibri"/>
      <family val="2"/>
      <scheme val="minor"/>
    </font>
    <font>
      <b/>
      <u/>
      <sz val="7"/>
      <name val="Calibri"/>
      <family val="2"/>
      <scheme val="minor"/>
    </font>
    <font>
      <sz val="11"/>
      <color theme="1"/>
      <name val="Arial"/>
      <family val="2"/>
    </font>
    <font>
      <b/>
      <i/>
      <sz val="8"/>
      <color theme="0"/>
      <name val="Calibri"/>
      <family val="2"/>
      <scheme val="minor"/>
    </font>
    <font>
      <b/>
      <sz val="8"/>
      <name val="Calibri"/>
      <family val="2"/>
      <scheme val="minor"/>
    </font>
    <font>
      <b/>
      <u/>
      <sz val="8"/>
      <name val="Calibri"/>
      <family val="2"/>
      <scheme val="minor"/>
    </font>
    <font>
      <b/>
      <i/>
      <sz val="7"/>
      <color theme="1"/>
      <name val="Calibri"/>
      <family val="2"/>
      <scheme val="minor"/>
    </font>
    <font>
      <b/>
      <i/>
      <sz val="8"/>
      <color theme="1"/>
      <name val="Calibri"/>
      <family val="2"/>
      <scheme val="minor"/>
    </font>
    <font>
      <sz val="7"/>
      <color theme="1"/>
      <name val="Calibri"/>
      <family val="2"/>
      <scheme val="minor"/>
    </font>
    <font>
      <b/>
      <sz val="7"/>
      <color theme="1"/>
      <name val="Calibri"/>
      <family val="2"/>
      <scheme val="minor"/>
    </font>
    <font>
      <b/>
      <sz val="7"/>
      <name val="Calibri"/>
      <family val="2"/>
      <scheme val="minor"/>
    </font>
    <font>
      <b/>
      <i/>
      <sz val="7"/>
      <color rgb="FFFF0000"/>
      <name val="Calibri"/>
      <family val="2"/>
      <scheme val="minor"/>
    </font>
    <font>
      <b/>
      <i/>
      <u/>
      <sz val="7"/>
      <color rgb="FFFF0000"/>
      <name val="Calibri"/>
      <family val="2"/>
      <scheme val="minor"/>
    </font>
    <font>
      <u/>
      <sz val="7"/>
      <name val="Calibri"/>
      <family val="2"/>
      <scheme val="minor"/>
    </font>
    <font>
      <b/>
      <i/>
      <sz val="8"/>
      <name val="Calibri"/>
      <family val="2"/>
      <scheme val="minor"/>
    </font>
    <font>
      <i/>
      <sz val="8"/>
      <name val="Calibri"/>
      <family val="2"/>
      <scheme val="minor"/>
    </font>
    <font>
      <i/>
      <u/>
      <sz val="10"/>
      <color theme="10"/>
      <name val="Calibri"/>
      <family val="2"/>
      <scheme val="minor"/>
    </font>
    <font>
      <sz val="9"/>
      <name val="Calibri"/>
      <family val="2"/>
      <scheme val="minor"/>
    </font>
    <font>
      <u/>
      <sz val="8"/>
      <name val="Calibri"/>
      <family val="2"/>
      <scheme val="minor"/>
    </font>
    <font>
      <i/>
      <sz val="8"/>
      <color theme="1"/>
      <name val="Calibri"/>
      <family val="2"/>
      <scheme val="minor"/>
    </font>
    <font>
      <sz val="8"/>
      <color theme="1"/>
      <name val="Calibri"/>
      <family val="2"/>
      <scheme val="minor"/>
    </font>
    <font>
      <b/>
      <sz val="7"/>
      <color indexed="8"/>
      <name val="Arial"/>
      <family val="2"/>
    </font>
    <font>
      <b/>
      <u/>
      <vertAlign val="superscript"/>
      <sz val="8"/>
      <name val="Calibri"/>
      <family val="2"/>
      <scheme val="minor"/>
    </font>
    <font>
      <vertAlign val="superscript"/>
      <sz val="7"/>
      <name val="Calibri"/>
      <family val="2"/>
      <scheme val="minor"/>
    </font>
    <font>
      <b/>
      <sz val="8"/>
      <color indexed="8"/>
      <name val="Arial"/>
      <family val="2"/>
    </font>
    <font>
      <b/>
      <i/>
      <sz val="8"/>
      <color rgb="FFFF0000"/>
      <name val="Calibri"/>
      <family val="2"/>
      <scheme val="minor"/>
    </font>
    <font>
      <i/>
      <sz val="9"/>
      <name val="Calibri"/>
      <family val="2"/>
      <scheme val="minor"/>
    </font>
    <font>
      <i/>
      <sz val="10"/>
      <name val="Calibri"/>
      <family val="2"/>
      <scheme val="minor"/>
    </font>
    <font>
      <i/>
      <u/>
      <sz val="8"/>
      <name val="Calibri"/>
      <family val="2"/>
      <scheme val="minor"/>
    </font>
    <font>
      <b/>
      <i/>
      <vertAlign val="superscript"/>
      <sz val="10"/>
      <color theme="0"/>
      <name val="Calibri"/>
      <family val="2"/>
      <scheme val="minor"/>
    </font>
    <font>
      <sz val="8"/>
      <color rgb="FFFF0000"/>
      <name val="Calibri"/>
      <family val="2"/>
      <scheme val="minor"/>
    </font>
    <font>
      <i/>
      <sz val="7"/>
      <name val="Calibri"/>
      <family val="2"/>
      <scheme val="minor"/>
    </font>
    <font>
      <sz val="9"/>
      <color theme="1"/>
      <name val="Calibri"/>
      <family val="2"/>
      <scheme val="minor"/>
    </font>
    <font>
      <b/>
      <sz val="24"/>
      <color theme="0"/>
      <name val="Calibri"/>
      <family val="2"/>
      <scheme val="minor"/>
    </font>
    <font>
      <b/>
      <sz val="12"/>
      <color theme="0"/>
      <name val="Calibri"/>
      <family val="2"/>
      <scheme val="minor"/>
    </font>
    <font>
      <sz val="11"/>
      <color indexed="8"/>
      <name val="Calibri"/>
      <family val="2"/>
      <scheme val="minor"/>
    </font>
    <font>
      <i/>
      <sz val="10"/>
      <color theme="1"/>
      <name val="Calibri"/>
      <family val="2"/>
      <scheme val="minor"/>
    </font>
    <font>
      <b/>
      <sz val="10"/>
      <color theme="1"/>
      <name val="Calibri"/>
      <family val="2"/>
      <scheme val="minor"/>
    </font>
    <font>
      <sz val="9"/>
      <name val="Tahoma"/>
      <family val="2"/>
    </font>
  </fonts>
  <fills count="15">
    <fill>
      <patternFill patternType="none"/>
    </fill>
    <fill>
      <patternFill patternType="gray125"/>
    </fill>
    <fill>
      <patternFill patternType="solid">
        <fgColor theme="0" tint="-4.9989318521683403E-2"/>
        <bgColor indexed="64"/>
      </patternFill>
    </fill>
    <fill>
      <patternFill patternType="solid">
        <fgColor theme="1" tint="0.499984740745262"/>
        <bgColor indexed="64"/>
      </patternFill>
    </fill>
    <fill>
      <patternFill patternType="solid">
        <fgColor theme="0"/>
        <bgColor indexed="64"/>
      </patternFill>
    </fill>
    <fill>
      <patternFill patternType="solid">
        <fgColor theme="1" tint="0.34998626667073579"/>
        <bgColor indexed="64"/>
      </patternFill>
    </fill>
    <fill>
      <patternFill patternType="solid">
        <fgColor rgb="FFC6EFCE"/>
      </patternFill>
    </fill>
    <fill>
      <patternFill patternType="solid">
        <fgColor rgb="FF595959"/>
      </patternFill>
    </fill>
    <fill>
      <patternFill patternType="solid">
        <fgColor rgb="FF808080"/>
      </patternFill>
    </fill>
    <fill>
      <patternFill patternType="solid">
        <fgColor theme="3"/>
        <bgColor indexed="64"/>
      </patternFill>
    </fill>
    <fill>
      <patternFill patternType="solid">
        <fgColor rgb="FF1F497D"/>
        <bgColor indexed="64"/>
      </patternFill>
    </fill>
    <fill>
      <patternFill patternType="solid">
        <fgColor theme="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tint="-0.14999847407452621"/>
        <bgColor indexed="64"/>
      </patternFill>
    </fill>
  </fills>
  <borders count="25">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bottom/>
      <diagonal/>
    </border>
    <border>
      <left/>
      <right/>
      <top/>
      <bottom style="hair">
        <color indexed="64"/>
      </bottom>
      <diagonal/>
    </border>
    <border>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medium">
        <color auto="1"/>
      </top>
      <bottom style="medium">
        <color auto="1"/>
      </bottom>
      <diagonal/>
    </border>
    <border>
      <left/>
      <right/>
      <top style="thin">
        <color auto="1"/>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s>
  <cellStyleXfs count="58">
    <xf numFmtId="0" fontId="0" fillId="0" borderId="0"/>
    <xf numFmtId="44" fontId="4" fillId="0" borderId="0" applyFont="0" applyFill="0" applyBorder="0" applyAlignment="0" applyProtection="0"/>
    <xf numFmtId="0" fontId="8" fillId="0" borderId="0"/>
    <xf numFmtId="44" fontId="4" fillId="0" borderId="0" applyFont="0" applyFill="0" applyBorder="0" applyAlignment="0" applyProtection="0"/>
    <xf numFmtId="0" fontId="8" fillId="0" borderId="0"/>
    <xf numFmtId="43"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8" fillId="0" borderId="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38" fontId="9" fillId="0" borderId="0" applyFont="0" applyFill="0" applyBorder="0" applyAlignment="0" applyProtection="0">
      <alignment vertical="center"/>
    </xf>
    <xf numFmtId="165" fontId="8" fillId="0" borderId="0" applyFont="0" applyFill="0" applyBorder="0" applyAlignment="0" applyProtection="0"/>
    <xf numFmtId="166" fontId="8" fillId="0" borderId="0" applyFont="0" applyFill="0" applyBorder="0" applyAlignment="0" applyProtection="0"/>
    <xf numFmtId="0" fontId="17" fillId="0" borderId="0" applyNumberFormat="0" applyFill="0" applyBorder="0" applyAlignment="0" applyProtection="0"/>
    <xf numFmtId="0" fontId="19" fillId="0" borderId="0"/>
    <xf numFmtId="0" fontId="23" fillId="0" borderId="0" applyNumberFormat="0" applyFill="0" applyBorder="0" applyAlignment="0" applyProtection="0"/>
    <xf numFmtId="0" fontId="8" fillId="0" borderId="0"/>
    <xf numFmtId="43" fontId="8" fillId="0" borderId="0" applyFont="0" applyFill="0" applyBorder="0" applyAlignment="0" applyProtection="0"/>
    <xf numFmtId="0" fontId="28" fillId="7" borderId="0">
      <alignment horizontal="center"/>
    </xf>
    <xf numFmtId="0" fontId="29" fillId="8" borderId="6"/>
    <xf numFmtId="0" fontId="30" fillId="0" borderId="0">
      <alignment wrapText="1"/>
    </xf>
    <xf numFmtId="0" fontId="31" fillId="6" borderId="0">
      <alignment horizontal="center"/>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cellStyleXfs>
  <cellXfs count="956">
    <xf numFmtId="0" fontId="0" fillId="0" borderId="0" xfId="0"/>
    <xf numFmtId="0" fontId="0" fillId="0" borderId="0" xfId="0" applyAlignment="1">
      <alignment horizontal="left" vertical="center"/>
    </xf>
    <xf numFmtId="0" fontId="0" fillId="0" borderId="0" xfId="0" applyAlignment="1">
      <alignment vertical="center"/>
    </xf>
    <xf numFmtId="0" fontId="0" fillId="0" borderId="0" xfId="0" applyAlignment="1">
      <alignment horizontal="left" vertical="center" wrapText="1"/>
    </xf>
    <xf numFmtId="44" fontId="0" fillId="0" borderId="0" xfId="1" applyFont="1" applyAlignment="1">
      <alignment horizontal="left" vertical="center"/>
    </xf>
    <xf numFmtId="0" fontId="0" fillId="0" borderId="0" xfId="0" applyAlignment="1">
      <alignment vertical="center" wrapText="1"/>
    </xf>
    <xf numFmtId="44" fontId="0" fillId="0" borderId="0" xfId="1" applyFont="1" applyAlignment="1">
      <alignment vertical="center"/>
    </xf>
    <xf numFmtId="0" fontId="15" fillId="0" borderId="0" xfId="0" applyFont="1"/>
    <xf numFmtId="0" fontId="0" fillId="4" borderId="0" xfId="0" applyFill="1"/>
    <xf numFmtId="0" fontId="15" fillId="4" borderId="0" xfId="0" applyFont="1" applyFill="1"/>
    <xf numFmtId="0" fontId="0" fillId="0" borderId="0" xfId="0" applyFill="1"/>
    <xf numFmtId="0" fontId="15" fillId="0" borderId="0" xfId="0" applyFont="1" applyFill="1"/>
    <xf numFmtId="0" fontId="0" fillId="0" borderId="0" xfId="0" applyAlignment="1">
      <alignment vertical="center"/>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horizontal="left" vertical="center"/>
    </xf>
    <xf numFmtId="0" fontId="0" fillId="0" borderId="0" xfId="0" applyAlignment="1">
      <alignment wrapText="1"/>
    </xf>
    <xf numFmtId="0" fontId="0" fillId="0" borderId="0" xfId="0" applyAlignment="1">
      <alignment vertical="center"/>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horizontal="left" vertical="center"/>
    </xf>
    <xf numFmtId="0" fontId="0" fillId="0" borderId="2" xfId="0" applyBorder="1" applyAlignment="1">
      <alignment horizontal="left" vertical="center"/>
    </xf>
    <xf numFmtId="0" fontId="0" fillId="0" borderId="2" xfId="0" applyBorder="1" applyAlignment="1">
      <alignment horizontal="left" vertical="center" wrapText="1"/>
    </xf>
    <xf numFmtId="44" fontId="0" fillId="0" borderId="2" xfId="1" applyFont="1" applyBorder="1" applyAlignment="1">
      <alignment horizontal="left" vertical="center"/>
    </xf>
    <xf numFmtId="0" fontId="3" fillId="3" borderId="2" xfId="0" applyFont="1" applyFill="1" applyBorder="1" applyAlignment="1">
      <alignment horizontal="left" vertical="center"/>
    </xf>
    <xf numFmtId="0" fontId="2" fillId="3" borderId="2" xfId="0" applyFont="1" applyFill="1" applyBorder="1" applyAlignment="1">
      <alignment horizontal="left" vertical="center" wrapText="1"/>
    </xf>
    <xf numFmtId="44" fontId="2" fillId="3" borderId="2" xfId="1" applyFont="1" applyFill="1" applyBorder="1" applyAlignment="1">
      <alignment horizontal="left" vertical="center"/>
    </xf>
    <xf numFmtId="0" fontId="0" fillId="0" borderId="2" xfId="0" applyFill="1" applyBorder="1" applyAlignment="1">
      <alignment horizontal="left" vertical="center" wrapText="1"/>
    </xf>
    <xf numFmtId="44" fontId="6" fillId="0" borderId="2" xfId="3" applyFont="1" applyFill="1" applyBorder="1" applyAlignment="1">
      <alignment horizontal="right" vertical="center"/>
    </xf>
    <xf numFmtId="0" fontId="6" fillId="0" borderId="2" xfId="26" applyFont="1" applyFill="1" applyBorder="1" applyAlignment="1">
      <alignment horizontal="left" vertical="center" wrapText="1"/>
    </xf>
    <xf numFmtId="0" fontId="0" fillId="0" borderId="2" xfId="0" applyFill="1" applyBorder="1" applyAlignment="1">
      <alignment horizontal="left" vertical="center"/>
    </xf>
    <xf numFmtId="0" fontId="2" fillId="3" borderId="2" xfId="0" applyFont="1" applyFill="1" applyBorder="1" applyAlignment="1">
      <alignment horizontal="left" vertical="center"/>
    </xf>
    <xf numFmtId="0" fontId="0" fillId="4" borderId="2" xfId="0" applyFill="1" applyBorder="1" applyAlignment="1">
      <alignment horizontal="left" vertical="center"/>
    </xf>
    <xf numFmtId="44" fontId="0" fillId="0" borderId="2" xfId="1" applyFont="1" applyFill="1" applyBorder="1" applyAlignment="1">
      <alignment horizontal="left" vertical="center"/>
    </xf>
    <xf numFmtId="0" fontId="0" fillId="2" borderId="2" xfId="0" applyFill="1" applyBorder="1" applyAlignment="1">
      <alignment horizontal="left" vertical="center"/>
    </xf>
    <xf numFmtId="0" fontId="1" fillId="2" borderId="2" xfId="0" applyFont="1" applyFill="1" applyBorder="1" applyAlignment="1">
      <alignment horizontal="left" vertical="center" wrapText="1"/>
    </xf>
    <xf numFmtId="44" fontId="0" fillId="2" borderId="2" xfId="1" applyFont="1" applyFill="1" applyBorder="1" applyAlignment="1">
      <alignment horizontal="left" vertical="center"/>
    </xf>
    <xf numFmtId="0" fontId="0" fillId="3" borderId="2" xfId="0" applyFill="1" applyBorder="1" applyAlignment="1">
      <alignment horizontal="left" vertical="center"/>
    </xf>
    <xf numFmtId="44" fontId="0" fillId="0" borderId="2" xfId="1" applyFont="1" applyFill="1" applyBorder="1" applyAlignment="1">
      <alignment vertical="center"/>
    </xf>
    <xf numFmtId="0" fontId="5" fillId="0" borderId="2" xfId="0" applyFont="1" applyBorder="1" applyAlignment="1">
      <alignment vertical="center" wrapText="1"/>
    </xf>
    <xf numFmtId="0" fontId="6" fillId="4" borderId="2" xfId="26" applyFont="1" applyFill="1" applyBorder="1" applyAlignment="1">
      <alignment vertical="center" wrapText="1"/>
    </xf>
    <xf numFmtId="44" fontId="4" fillId="0" borderId="3" xfId="9" applyFont="1" applyFill="1" applyBorder="1" applyAlignment="1">
      <alignment vertical="center"/>
    </xf>
    <xf numFmtId="0" fontId="0" fillId="0" borderId="0" xfId="0" applyAlignment="1">
      <alignment vertical="center"/>
    </xf>
    <xf numFmtId="0" fontId="6" fillId="0" borderId="2" xfId="39" applyFont="1" applyFill="1" applyBorder="1" applyAlignment="1">
      <alignment horizontal="left" vertical="center"/>
    </xf>
    <xf numFmtId="0" fontId="0" fillId="0" borderId="0" xfId="0" applyAlignment="1">
      <alignment vertical="center"/>
    </xf>
    <xf numFmtId="0" fontId="0" fillId="0" borderId="0" xfId="0" applyAlignment="1">
      <alignment vertical="center"/>
    </xf>
    <xf numFmtId="0" fontId="0" fillId="0" borderId="0" xfId="0" applyAlignment="1">
      <alignment vertical="center"/>
    </xf>
    <xf numFmtId="44" fontId="0" fillId="0" borderId="2" xfId="1" applyFont="1" applyFill="1" applyBorder="1" applyAlignment="1">
      <alignment horizontal="left" vertical="center" wrapText="1"/>
    </xf>
    <xf numFmtId="0" fontId="6" fillId="0" borderId="2" xfId="26" applyFont="1" applyFill="1" applyBorder="1" applyAlignment="1">
      <alignment vertical="center"/>
    </xf>
    <xf numFmtId="0" fontId="6" fillId="0" borderId="2" xfId="26" applyFont="1" applyFill="1" applyBorder="1" applyAlignment="1">
      <alignment vertical="center" wrapText="1"/>
    </xf>
    <xf numFmtId="0" fontId="0" fillId="0" borderId="0" xfId="0" applyAlignment="1">
      <alignment vertical="center"/>
    </xf>
    <xf numFmtId="0" fontId="17" fillId="0" borderId="0" xfId="38" applyFill="1" applyAlignment="1">
      <alignment horizontal="center" vertical="center"/>
    </xf>
    <xf numFmtId="0" fontId="18" fillId="0" borderId="0" xfId="0" applyFont="1" applyAlignment="1">
      <alignment horizontal="center"/>
    </xf>
    <xf numFmtId="0" fontId="21" fillId="0" borderId="0" xfId="0" applyFont="1" applyAlignment="1">
      <alignment horizontal="center" vertical="center"/>
    </xf>
    <xf numFmtId="0" fontId="0" fillId="0" borderId="0" xfId="0" applyAlignment="1">
      <alignment vertical="center"/>
    </xf>
    <xf numFmtId="0" fontId="6" fillId="4" borderId="2" xfId="26" applyFont="1" applyFill="1" applyBorder="1" applyAlignment="1">
      <alignment vertical="center"/>
    </xf>
    <xf numFmtId="0" fontId="6" fillId="4" borderId="2" xfId="39" applyFont="1" applyFill="1" applyBorder="1" applyAlignment="1">
      <alignment horizontal="left" vertical="center"/>
    </xf>
    <xf numFmtId="1" fontId="24" fillId="4" borderId="2" xfId="0" applyNumberFormat="1" applyFont="1" applyFill="1" applyBorder="1" applyAlignment="1">
      <alignment horizontal="left" vertical="center"/>
    </xf>
    <xf numFmtId="0" fontId="24" fillId="4" borderId="2" xfId="0" applyFont="1" applyFill="1" applyBorder="1" applyAlignment="1">
      <alignment vertical="center" wrapText="1"/>
    </xf>
    <xf numFmtId="0" fontId="0" fillId="0" borderId="0" xfId="0" applyAlignment="1">
      <alignment vertical="center"/>
    </xf>
    <xf numFmtId="0" fontId="17" fillId="0" borderId="0" xfId="38" applyFill="1" applyAlignment="1">
      <alignment horizontal="center" vertical="center"/>
    </xf>
    <xf numFmtId="0" fontId="17" fillId="0" borderId="0" xfId="38" applyAlignment="1">
      <alignment horizontal="center" vertical="center"/>
    </xf>
    <xf numFmtId="0" fontId="0" fillId="0" borderId="2" xfId="0" applyBorder="1" applyAlignment="1">
      <alignment horizontal="left" vertical="center"/>
    </xf>
    <xf numFmtId="0" fontId="0" fillId="0" borderId="0" xfId="0" applyAlignment="1">
      <alignment vertical="center"/>
    </xf>
    <xf numFmtId="0" fontId="26" fillId="0" borderId="0" xfId="0" applyFont="1" applyAlignment="1">
      <alignment horizontal="center" vertical="center" wrapText="1"/>
    </xf>
    <xf numFmtId="0" fontId="0" fillId="0" borderId="0" xfId="0" applyAlignment="1">
      <alignment vertical="center"/>
    </xf>
    <xf numFmtId="0" fontId="0" fillId="0" borderId="2" xfId="0" applyFill="1" applyBorder="1" applyAlignment="1">
      <alignment horizontal="left"/>
    </xf>
    <xf numFmtId="0" fontId="0" fillId="0" borderId="0" xfId="0" applyAlignment="1">
      <alignment vertical="center"/>
    </xf>
    <xf numFmtId="0" fontId="6" fillId="0" borderId="0" xfId="26" applyFont="1" applyFill="1" applyBorder="1" applyAlignment="1">
      <alignment vertical="center" wrapText="1"/>
    </xf>
    <xf numFmtId="0" fontId="0" fillId="0" borderId="0" xfId="0" applyAlignment="1">
      <alignment vertical="center"/>
    </xf>
    <xf numFmtId="0" fontId="6" fillId="4" borderId="2" xfId="26" quotePrefix="1" applyFont="1" applyFill="1" applyBorder="1" applyAlignment="1">
      <alignment vertical="center"/>
    </xf>
    <xf numFmtId="6" fontId="6" fillId="0" borderId="2" xfId="3" applyNumberFormat="1" applyFont="1" applyFill="1" applyBorder="1" applyAlignment="1">
      <alignment horizontal="right" vertical="center"/>
    </xf>
    <xf numFmtId="44" fontId="0" fillId="0" borderId="2" xfId="1" applyFont="1" applyFill="1" applyBorder="1" applyAlignment="1">
      <alignment horizontal="center" vertical="center"/>
    </xf>
    <xf numFmtId="44" fontId="0" fillId="0" borderId="0" xfId="1" applyFont="1" applyFill="1" applyBorder="1" applyAlignment="1">
      <alignment vertical="center"/>
    </xf>
    <xf numFmtId="44" fontId="24" fillId="0" borderId="2" xfId="1" applyFont="1" applyFill="1" applyBorder="1" applyAlignment="1">
      <alignment horizontal="right" vertical="center"/>
    </xf>
    <xf numFmtId="0" fontId="0" fillId="0" borderId="0" xfId="0" applyAlignment="1">
      <alignment vertical="center"/>
    </xf>
    <xf numFmtId="0" fontId="0" fillId="0" borderId="2" xfId="0" applyBorder="1" applyAlignment="1">
      <alignment horizontal="left" vertical="center"/>
    </xf>
    <xf numFmtId="0" fontId="2" fillId="3" borderId="2" xfId="0" applyFont="1" applyFill="1" applyBorder="1" applyAlignment="1">
      <alignment horizontal="left" vertical="center" wrapText="1"/>
    </xf>
    <xf numFmtId="0" fontId="0" fillId="0" borderId="0" xfId="0" applyAlignment="1">
      <alignment vertical="center"/>
    </xf>
    <xf numFmtId="0" fontId="0" fillId="0" borderId="2" xfId="26" applyFont="1" applyFill="1" applyBorder="1" applyAlignment="1">
      <alignment vertical="center"/>
    </xf>
    <xf numFmtId="0" fontId="6" fillId="0" borderId="4" xfId="26" applyFont="1" applyFill="1" applyBorder="1" applyAlignment="1">
      <alignment vertical="center"/>
    </xf>
    <xf numFmtId="0" fontId="27" fillId="0" borderId="0" xfId="0" applyFont="1" applyAlignment="1">
      <alignment vertical="center"/>
    </xf>
    <xf numFmtId="44" fontId="0" fillId="0" borderId="0" xfId="1" applyFont="1" applyFill="1" applyBorder="1" applyAlignment="1">
      <alignment horizontal="left" vertical="center" wrapText="1"/>
    </xf>
    <xf numFmtId="0" fontId="0" fillId="0" borderId="0" xfId="0" applyFill="1" applyAlignment="1">
      <alignment vertical="center"/>
    </xf>
    <xf numFmtId="44" fontId="0" fillId="0" borderId="0" xfId="0" applyNumberFormat="1" applyAlignment="1">
      <alignment vertical="center"/>
    </xf>
    <xf numFmtId="0" fontId="6" fillId="0" borderId="0" xfId="26" applyFont="1" applyFill="1" applyBorder="1" applyAlignment="1">
      <alignment vertical="center"/>
    </xf>
    <xf numFmtId="0" fontId="0" fillId="0" borderId="0" xfId="0" applyAlignment="1">
      <alignment vertical="center"/>
    </xf>
    <xf numFmtId="0" fontId="6" fillId="0" borderId="2" xfId="39" applyFont="1" applyFill="1" applyBorder="1" applyAlignment="1">
      <alignment horizontal="left" vertical="center" wrapText="1"/>
    </xf>
    <xf numFmtId="44" fontId="6" fillId="0" borderId="2" xfId="39" applyNumberFormat="1" applyFont="1" applyFill="1" applyBorder="1" applyAlignment="1">
      <alignment horizontal="center" vertical="center" wrapText="1"/>
    </xf>
    <xf numFmtId="1" fontId="19" fillId="0" borderId="2" xfId="0" applyNumberFormat="1" applyFont="1" applyBorder="1" applyAlignment="1">
      <alignment horizontal="left" vertical="center"/>
    </xf>
    <xf numFmtId="0" fontId="19" fillId="0" borderId="2" xfId="0" applyFont="1" applyBorder="1" applyAlignment="1">
      <alignment vertical="center"/>
    </xf>
    <xf numFmtId="0" fontId="0" fillId="4" borderId="2" xfId="0" applyFill="1" applyBorder="1" applyAlignment="1">
      <alignment horizontal="left" vertical="center" wrapText="1"/>
    </xf>
    <xf numFmtId="0" fontId="0" fillId="0" borderId="2" xfId="0" applyFont="1" applyBorder="1" applyAlignment="1">
      <alignment horizontal="left" vertical="center"/>
    </xf>
    <xf numFmtId="0" fontId="0" fillId="0" borderId="2" xfId="0" applyFont="1" applyBorder="1" applyAlignment="1">
      <alignment horizontal="left" vertical="center" wrapText="1"/>
    </xf>
    <xf numFmtId="0" fontId="6" fillId="0" borderId="2" xfId="26" applyFont="1" applyFill="1" applyBorder="1" applyAlignment="1">
      <alignment horizontal="left" vertical="center"/>
    </xf>
    <xf numFmtId="164" fontId="6" fillId="0" borderId="2" xfId="6" applyNumberFormat="1" applyFont="1" applyFill="1" applyBorder="1" applyAlignment="1">
      <alignment horizontal="right" vertical="center"/>
    </xf>
    <xf numFmtId="0" fontId="0" fillId="0" borderId="2" xfId="26" applyFont="1" applyFill="1" applyBorder="1" applyAlignment="1">
      <alignment vertical="center" wrapText="1"/>
    </xf>
    <xf numFmtId="0" fontId="4" fillId="0" borderId="2" xfId="26" applyFont="1" applyFill="1" applyBorder="1" applyAlignment="1">
      <alignment vertical="center" wrapText="1"/>
    </xf>
    <xf numFmtId="164" fontId="4" fillId="0" borderId="2" xfId="3" applyNumberFormat="1" applyFont="1" applyFill="1" applyBorder="1" applyAlignment="1">
      <alignment vertical="center"/>
    </xf>
    <xf numFmtId="164" fontId="6" fillId="0" borderId="2" xfId="3" applyNumberFormat="1" applyFont="1" applyFill="1" applyBorder="1" applyAlignment="1">
      <alignment vertical="center"/>
    </xf>
    <xf numFmtId="164" fontId="6" fillId="0" borderId="2" xfId="3" applyNumberFormat="1" applyFont="1" applyFill="1" applyBorder="1" applyAlignment="1">
      <alignment horizontal="right" vertical="center"/>
    </xf>
    <xf numFmtId="0" fontId="6" fillId="0" borderId="5" xfId="26" applyFont="1" applyFill="1" applyBorder="1" applyAlignment="1">
      <alignment vertical="center" wrapText="1"/>
    </xf>
    <xf numFmtId="44" fontId="6" fillId="0" borderId="2" xfId="3" applyFont="1" applyFill="1" applyBorder="1" applyAlignment="1">
      <alignment horizontal="center" vertical="center"/>
    </xf>
    <xf numFmtId="7" fontId="0" fillId="4" borderId="2" xfId="1" applyNumberFormat="1" applyFont="1" applyFill="1" applyBorder="1" applyAlignment="1">
      <alignment horizontal="right" vertical="center"/>
    </xf>
    <xf numFmtId="7" fontId="0" fillId="0" borderId="2" xfId="1" applyNumberFormat="1" applyFont="1" applyBorder="1" applyAlignment="1">
      <alignment horizontal="right" vertical="center"/>
    </xf>
    <xf numFmtId="7" fontId="0" fillId="0" borderId="2" xfId="1" applyNumberFormat="1" applyFont="1" applyFill="1" applyBorder="1" applyAlignment="1">
      <alignment horizontal="right" vertical="center"/>
    </xf>
    <xf numFmtId="0" fontId="20" fillId="0" borderId="2" xfId="0" applyFont="1" applyBorder="1" applyAlignment="1">
      <alignment vertical="center"/>
    </xf>
    <xf numFmtId="9" fontId="0" fillId="0" borderId="0" xfId="0" applyNumberFormat="1"/>
    <xf numFmtId="0" fontId="2" fillId="3" borderId="2" xfId="0" applyFont="1" applyFill="1" applyBorder="1" applyAlignment="1">
      <alignment horizontal="center" vertical="center" wrapText="1"/>
    </xf>
    <xf numFmtId="44" fontId="2" fillId="3" borderId="2" xfId="1" applyFont="1" applyFill="1" applyBorder="1" applyAlignment="1">
      <alignment horizontal="center" vertical="center"/>
    </xf>
    <xf numFmtId="0" fontId="1" fillId="2" borderId="2" xfId="0" applyFont="1" applyFill="1" applyBorder="1" applyAlignment="1">
      <alignment horizontal="left" vertical="center" wrapText="1"/>
    </xf>
    <xf numFmtId="0" fontId="0" fillId="0" borderId="2" xfId="0" applyBorder="1" applyAlignment="1">
      <alignment horizontal="left" vertical="center"/>
    </xf>
    <xf numFmtId="0" fontId="2" fillId="3" borderId="2" xfId="0" applyFont="1" applyFill="1" applyBorder="1" applyAlignment="1">
      <alignment horizontal="left" vertical="center" wrapText="1"/>
    </xf>
    <xf numFmtId="0" fontId="25" fillId="0" borderId="0" xfId="0" applyFont="1" applyAlignment="1">
      <alignment vertical="center"/>
    </xf>
    <xf numFmtId="0" fontId="1" fillId="2" borderId="2" xfId="0" applyFont="1" applyFill="1" applyBorder="1" applyAlignment="1">
      <alignment horizontal="left" vertical="center" wrapText="1"/>
    </xf>
    <xf numFmtId="0" fontId="0" fillId="0" borderId="2" xfId="0" applyBorder="1" applyAlignment="1">
      <alignment horizontal="left" vertical="center"/>
    </xf>
    <xf numFmtId="0" fontId="2" fillId="3" borderId="2" xfId="0" applyFont="1" applyFill="1" applyBorder="1" applyAlignment="1">
      <alignment horizontal="left" vertical="center" wrapText="1"/>
    </xf>
    <xf numFmtId="0" fontId="6" fillId="0" borderId="2" xfId="26" applyFont="1" applyBorder="1" applyAlignment="1">
      <alignment vertical="center" wrapText="1"/>
    </xf>
    <xf numFmtId="44" fontId="4" fillId="0" borderId="2" xfId="9" applyFont="1" applyFill="1" applyBorder="1" applyAlignment="1">
      <alignment vertical="center"/>
    </xf>
    <xf numFmtId="44" fontId="4" fillId="4" borderId="2" xfId="9" applyFont="1" applyFill="1" applyBorder="1" applyAlignment="1">
      <alignment vertical="center"/>
    </xf>
    <xf numFmtId="44" fontId="0" fillId="0" borderId="2" xfId="1" applyNumberFormat="1" applyFont="1" applyFill="1" applyBorder="1" applyAlignment="1">
      <alignment horizontal="center" vertical="center"/>
    </xf>
    <xf numFmtId="44" fontId="2" fillId="3" borderId="2" xfId="1" applyFont="1" applyFill="1" applyBorder="1" applyAlignment="1">
      <alignment vertical="center"/>
    </xf>
    <xf numFmtId="0" fontId="17" fillId="0" borderId="0" xfId="38" applyAlignment="1">
      <alignment horizontal="center" vertical="center"/>
    </xf>
    <xf numFmtId="0" fontId="17" fillId="0" borderId="0" xfId="38" applyFill="1" applyAlignment="1">
      <alignment horizontal="center" vertical="center"/>
    </xf>
    <xf numFmtId="0" fontId="0" fillId="0" borderId="2" xfId="0" applyBorder="1" applyAlignment="1">
      <alignment vertical="center"/>
    </xf>
    <xf numFmtId="0" fontId="29" fillId="8" borderId="6" xfId="44"/>
    <xf numFmtId="0" fontId="0" fillId="0" borderId="0" xfId="45" applyFont="1">
      <alignment wrapText="1"/>
    </xf>
    <xf numFmtId="44" fontId="0" fillId="0" borderId="0" xfId="1" applyFont="1" applyAlignment="1">
      <alignment horizontal="right"/>
    </xf>
    <xf numFmtId="0" fontId="31" fillId="6" borderId="0" xfId="46">
      <alignment horizontal="center"/>
    </xf>
    <xf numFmtId="0" fontId="30" fillId="0" borderId="0" xfId="0" applyFont="1"/>
    <xf numFmtId="0" fontId="30" fillId="0" borderId="0" xfId="45">
      <alignment wrapText="1"/>
    </xf>
    <xf numFmtId="0" fontId="30" fillId="0" borderId="0" xfId="0" quotePrefix="1" applyFont="1"/>
    <xf numFmtId="0" fontId="30" fillId="0" borderId="0" xfId="0" applyFont="1" applyAlignment="1">
      <alignment horizontal="center" vertical="center"/>
    </xf>
    <xf numFmtId="0" fontId="0" fillId="0" borderId="0" xfId="0" applyAlignment="1">
      <alignment vertical="top"/>
    </xf>
    <xf numFmtId="0" fontId="30" fillId="0" borderId="0" xfId="45" applyAlignment="1">
      <alignment vertical="center" wrapText="1"/>
    </xf>
    <xf numFmtId="0" fontId="30" fillId="0" borderId="0" xfId="45" quotePrefix="1" applyAlignment="1">
      <alignment vertical="center" wrapText="1"/>
    </xf>
    <xf numFmtId="0" fontId="34" fillId="0" borderId="0" xfId="0" applyFont="1" applyAlignment="1">
      <alignment horizontal="left"/>
    </xf>
    <xf numFmtId="0" fontId="34" fillId="0" borderId="0" xfId="0" applyFont="1" applyAlignment="1">
      <alignment horizontal="center"/>
    </xf>
    <xf numFmtId="4" fontId="34" fillId="0" borderId="0" xfId="0" applyNumberFormat="1" applyFont="1" applyAlignment="1">
      <alignment horizontal="right" vertical="top"/>
    </xf>
    <xf numFmtId="0" fontId="34" fillId="0" borderId="0" xfId="0" applyFont="1" applyAlignment="1">
      <alignment horizontal="center" wrapText="1"/>
    </xf>
    <xf numFmtId="0" fontId="35" fillId="0" borderId="0" xfId="0" applyFont="1" applyAlignment="1">
      <alignment horizontal="center" wrapText="1"/>
    </xf>
    <xf numFmtId="4" fontId="34" fillId="0" borderId="0" xfId="0" applyNumberFormat="1" applyFont="1" applyAlignment="1">
      <alignment horizontal="right" vertical="top" wrapText="1"/>
    </xf>
    <xf numFmtId="0" fontId="8" fillId="0" borderId="0" xfId="0" applyFont="1"/>
    <xf numFmtId="0" fontId="36" fillId="0" borderId="0" xfId="0" applyFont="1" applyAlignment="1">
      <alignment wrapText="1"/>
    </xf>
    <xf numFmtId="4" fontId="0" fillId="0" borderId="0" xfId="0" applyNumberFormat="1" applyAlignment="1">
      <alignment horizontal="right" vertical="top"/>
    </xf>
    <xf numFmtId="0" fontId="37" fillId="0" borderId="0" xfId="0" applyFont="1" applyAlignment="1">
      <alignment horizontal="left" indent="2"/>
    </xf>
    <xf numFmtId="0" fontId="38" fillId="0" borderId="0" xfId="0" applyFont="1"/>
    <xf numFmtId="0" fontId="39" fillId="9" borderId="0" xfId="0" applyFont="1" applyFill="1" applyAlignment="1">
      <alignment horizontal="left" vertical="center"/>
    </xf>
    <xf numFmtId="0" fontId="39" fillId="9" borderId="0" xfId="0" applyFont="1" applyFill="1" applyAlignment="1">
      <alignment horizontal="center" vertical="center" wrapText="1"/>
    </xf>
    <xf numFmtId="4" fontId="39" fillId="9" borderId="0" xfId="0" applyNumberFormat="1" applyFont="1" applyFill="1" applyAlignment="1">
      <alignment horizontal="right" vertical="top"/>
    </xf>
    <xf numFmtId="0" fontId="40" fillId="0" borderId="0" xfId="0" applyFont="1"/>
    <xf numFmtId="0" fontId="0" fillId="0" borderId="7" xfId="0" applyBorder="1" applyAlignment="1">
      <alignment vertical="center"/>
    </xf>
    <xf numFmtId="0" fontId="36" fillId="0" borderId="7" xfId="0" applyFont="1" applyBorder="1" applyAlignment="1">
      <alignment vertical="center" wrapText="1"/>
    </xf>
    <xf numFmtId="1" fontId="0" fillId="0" borderId="7" xfId="47" applyNumberFormat="1" applyFont="1" applyBorder="1" applyAlignment="1">
      <alignment horizontal="right" vertical="top"/>
    </xf>
    <xf numFmtId="0" fontId="0" fillId="0" borderId="8" xfId="0" applyBorder="1" applyAlignment="1">
      <alignment vertical="top"/>
    </xf>
    <xf numFmtId="0" fontId="36" fillId="0" borderId="8" xfId="0" applyFont="1" applyBorder="1" applyAlignment="1">
      <alignment vertical="top" wrapText="1"/>
    </xf>
    <xf numFmtId="2" fontId="0" fillId="0" borderId="8" xfId="48" applyNumberFormat="1" applyFont="1" applyBorder="1" applyAlignment="1">
      <alignment horizontal="right" vertical="top"/>
    </xf>
    <xf numFmtId="0" fontId="44" fillId="9" borderId="0" xfId="4" applyFont="1" applyFill="1" applyAlignment="1">
      <alignment horizontal="left" vertical="center"/>
    </xf>
    <xf numFmtId="0" fontId="44" fillId="9" borderId="0" xfId="4" applyFont="1" applyFill="1" applyAlignment="1">
      <alignment horizontal="center" wrapText="1"/>
    </xf>
    <xf numFmtId="0" fontId="45" fillId="4" borderId="0" xfId="0" applyFont="1" applyFill="1" applyAlignment="1">
      <alignment vertical="top"/>
    </xf>
    <xf numFmtId="0" fontId="46" fillId="4" borderId="0" xfId="0" applyFont="1" applyFill="1" applyAlignment="1">
      <alignment vertical="top" wrapText="1"/>
    </xf>
    <xf numFmtId="2" fontId="45" fillId="0" borderId="0" xfId="0" applyNumberFormat="1" applyFont="1" applyAlignment="1">
      <alignment horizontal="right" vertical="top"/>
    </xf>
    <xf numFmtId="4" fontId="45" fillId="0" borderId="0" xfId="47" applyNumberFormat="1" applyFont="1" applyAlignment="1">
      <alignment horizontal="right" vertical="top"/>
    </xf>
    <xf numFmtId="0" fontId="8" fillId="0" borderId="0" xfId="0" applyFont="1" applyAlignment="1">
      <alignment vertical="top"/>
    </xf>
    <xf numFmtId="0" fontId="50" fillId="0" borderId="0" xfId="0" applyFont="1" applyAlignment="1">
      <alignment wrapText="1"/>
    </xf>
    <xf numFmtId="0" fontId="51" fillId="0" borderId="0" xfId="0" applyFont="1"/>
    <xf numFmtId="0" fontId="35" fillId="0" borderId="0" xfId="0" applyFont="1" applyAlignment="1">
      <alignment wrapText="1"/>
    </xf>
    <xf numFmtId="164" fontId="52" fillId="0" borderId="0" xfId="47" applyNumberFormat="1" applyFont="1"/>
    <xf numFmtId="0" fontId="51" fillId="0" borderId="0" xfId="0" applyFont="1" applyAlignment="1">
      <alignment vertical="top"/>
    </xf>
    <xf numFmtId="0" fontId="53" fillId="0" borderId="0" xfId="0" applyFont="1" applyAlignment="1">
      <alignment wrapText="1"/>
    </xf>
    <xf numFmtId="4" fontId="51" fillId="0" borderId="0" xfId="0" applyNumberFormat="1" applyFont="1" applyAlignment="1">
      <alignment horizontal="right" vertical="top"/>
    </xf>
    <xf numFmtId="0" fontId="51" fillId="0" borderId="0" xfId="0" applyFont="1" applyAlignment="1">
      <alignment wrapText="1"/>
    </xf>
    <xf numFmtId="4" fontId="44" fillId="9" borderId="0" xfId="0" applyNumberFormat="1" applyFont="1" applyFill="1" applyAlignment="1">
      <alignment horizontal="right" vertical="top"/>
    </xf>
    <xf numFmtId="0" fontId="36" fillId="0" borderId="0" xfId="0" applyFont="1" applyAlignment="1">
      <alignment vertical="top" wrapText="1"/>
    </xf>
    <xf numFmtId="2" fontId="0" fillId="0" borderId="0" xfId="49" applyNumberFormat="1" applyFont="1" applyAlignment="1">
      <alignment horizontal="right" vertical="top"/>
    </xf>
    <xf numFmtId="0" fontId="0" fillId="0" borderId="7" xfId="26" applyFont="1" applyBorder="1" applyAlignment="1">
      <alignment vertical="center"/>
    </xf>
    <xf numFmtId="0" fontId="36" fillId="0" borderId="7" xfId="0" applyFont="1" applyBorder="1" applyAlignment="1">
      <alignment horizontal="left" vertical="center" wrapText="1"/>
    </xf>
    <xf numFmtId="2" fontId="0" fillId="0" borderId="7" xfId="0" applyNumberFormat="1" applyBorder="1" applyAlignment="1">
      <alignment horizontal="right" vertical="top" wrapText="1"/>
    </xf>
    <xf numFmtId="0" fontId="0" fillId="0" borderId="9" xfId="26" applyFont="1" applyBorder="1" applyAlignment="1">
      <alignment vertical="center"/>
    </xf>
    <xf numFmtId="0" fontId="36" fillId="0" borderId="9" xfId="0" applyFont="1" applyBorder="1" applyAlignment="1">
      <alignment horizontal="left" vertical="center" wrapText="1"/>
    </xf>
    <xf numFmtId="2" fontId="0" fillId="0" borderId="9" xfId="0" applyNumberFormat="1" applyBorder="1" applyAlignment="1">
      <alignment horizontal="right" vertical="top" wrapText="1"/>
    </xf>
    <xf numFmtId="0" fontId="0" fillId="0" borderId="9" xfId="0" applyBorder="1" applyAlignment="1">
      <alignment vertical="center"/>
    </xf>
    <xf numFmtId="2" fontId="0" fillId="0" borderId="0" xfId="0" applyNumberFormat="1" applyAlignment="1">
      <alignment horizontal="right" vertical="top" wrapText="1"/>
    </xf>
    <xf numFmtId="0" fontId="52" fillId="0" borderId="0" xfId="0" applyFont="1" applyAlignment="1">
      <alignment vertical="center"/>
    </xf>
    <xf numFmtId="0" fontId="44" fillId="10" borderId="0" xfId="4" applyFont="1" applyFill="1" applyAlignment="1">
      <alignment horizontal="left" vertical="center"/>
    </xf>
    <xf numFmtId="0" fontId="44" fillId="10" borderId="0" xfId="4" applyFont="1" applyFill="1" applyAlignment="1">
      <alignment horizontal="center" wrapText="1"/>
    </xf>
    <xf numFmtId="4" fontId="44" fillId="10" borderId="0" xfId="4" applyNumberFormat="1" applyFont="1" applyFill="1" applyAlignment="1">
      <alignment horizontal="right" vertical="top" wrapText="1"/>
    </xf>
    <xf numFmtId="0" fontId="55" fillId="0" borderId="0" xfId="0" applyFont="1" applyAlignment="1">
      <alignment vertical="top"/>
    </xf>
    <xf numFmtId="0" fontId="45" fillId="0" borderId="7" xfId="0" applyFont="1" applyBorder="1" applyAlignment="1">
      <alignment vertical="center"/>
    </xf>
    <xf numFmtId="0" fontId="36" fillId="0" borderId="7" xfId="0" applyFont="1" applyBorder="1" applyAlignment="1">
      <alignment vertical="center"/>
    </xf>
    <xf numFmtId="2" fontId="45" fillId="0" borderId="7" xfId="0" applyNumberFormat="1" applyFont="1" applyBorder="1" applyAlignment="1">
      <alignment horizontal="right" vertical="top"/>
    </xf>
    <xf numFmtId="2" fontId="45" fillId="0" borderId="7" xfId="3" applyNumberFormat="1" applyFont="1" applyBorder="1" applyAlignment="1">
      <alignment horizontal="right" vertical="top"/>
    </xf>
    <xf numFmtId="0" fontId="45" fillId="0" borderId="9" xfId="0" applyFont="1" applyBorder="1" applyAlignment="1">
      <alignment vertical="center"/>
    </xf>
    <xf numFmtId="0" fontId="36" fillId="0" borderId="9" xfId="0" applyFont="1" applyBorder="1" applyAlignment="1">
      <alignment vertical="center"/>
    </xf>
    <xf numFmtId="0" fontId="45" fillId="0" borderId="8" xfId="0" applyFont="1" applyBorder="1" applyAlignment="1">
      <alignment vertical="center"/>
    </xf>
    <xf numFmtId="0" fontId="36" fillId="0" borderId="8" xfId="0" applyFont="1" applyBorder="1" applyAlignment="1">
      <alignment vertical="center"/>
    </xf>
    <xf numFmtId="2" fontId="45" fillId="0" borderId="8" xfId="3" applyNumberFormat="1" applyFont="1" applyBorder="1" applyAlignment="1">
      <alignment horizontal="right" vertical="top"/>
    </xf>
    <xf numFmtId="0" fontId="45" fillId="0" borderId="0" xfId="0" applyFont="1"/>
    <xf numFmtId="0" fontId="36" fillId="0" borderId="0" xfId="0" applyFont="1"/>
    <xf numFmtId="2" fontId="45" fillId="0" borderId="0" xfId="0" applyNumberFormat="1" applyFont="1" applyAlignment="1">
      <alignment horizontal="center" vertical="top"/>
    </xf>
    <xf numFmtId="2" fontId="45" fillId="0" borderId="0" xfId="3" applyNumberFormat="1" applyFont="1" applyAlignment="1">
      <alignment vertical="top"/>
    </xf>
    <xf numFmtId="0" fontId="56" fillId="10" borderId="0" xfId="4" applyFont="1" applyFill="1" applyAlignment="1">
      <alignment horizontal="center" wrapText="1"/>
    </xf>
    <xf numFmtId="0" fontId="55" fillId="0" borderId="0" xfId="0" applyFont="1" applyAlignment="1">
      <alignment vertical="center"/>
    </xf>
    <xf numFmtId="0" fontId="45" fillId="0" borderId="7" xfId="0" applyFont="1" applyBorder="1"/>
    <xf numFmtId="0" fontId="36" fillId="0" borderId="7" xfId="0" applyFont="1" applyBorder="1"/>
    <xf numFmtId="4" fontId="45" fillId="0" borderId="7" xfId="0" applyNumberFormat="1" applyFont="1" applyBorder="1" applyAlignment="1">
      <alignment horizontal="right" vertical="top"/>
    </xf>
    <xf numFmtId="0" fontId="50" fillId="0" borderId="0" xfId="0" applyFont="1" applyAlignment="1">
      <alignment vertical="top"/>
    </xf>
    <xf numFmtId="0" fontId="36" fillId="0" borderId="7" xfId="0" applyFont="1" applyBorder="1" applyAlignment="1">
      <alignment vertical="top" wrapText="1"/>
    </xf>
    <xf numFmtId="0" fontId="0" fillId="0" borderId="9" xfId="0" applyBorder="1" applyAlignment="1">
      <alignment vertical="top"/>
    </xf>
    <xf numFmtId="0" fontId="46" fillId="0" borderId="9" xfId="0" applyFont="1" applyBorder="1"/>
    <xf numFmtId="0" fontId="46" fillId="0" borderId="8" xfId="0" applyFont="1" applyBorder="1"/>
    <xf numFmtId="4" fontId="45" fillId="0" borderId="8" xfId="3" applyNumberFormat="1" applyFont="1" applyBorder="1" applyAlignment="1">
      <alignment horizontal="right" vertical="top"/>
    </xf>
    <xf numFmtId="0" fontId="46" fillId="0" borderId="0" xfId="0" applyFont="1"/>
    <xf numFmtId="4" fontId="45" fillId="0" borderId="0" xfId="0" applyNumberFormat="1" applyFont="1" applyAlignment="1">
      <alignment horizontal="right" vertical="top"/>
    </xf>
    <xf numFmtId="4" fontId="45" fillId="0" borderId="0" xfId="3" applyNumberFormat="1" applyFont="1" applyAlignment="1">
      <alignment horizontal="right" vertical="top"/>
    </xf>
    <xf numFmtId="0" fontId="39" fillId="9" borderId="0" xfId="4" applyFont="1" applyFill="1" applyAlignment="1">
      <alignment horizontal="left" vertical="center"/>
    </xf>
    <xf numFmtId="0" fontId="36" fillId="0" borderId="0" xfId="4" applyFont="1" applyAlignment="1">
      <alignment horizontal="left" vertical="center"/>
    </xf>
    <xf numFmtId="0" fontId="44" fillId="10" borderId="0" xfId="0" applyFont="1" applyFill="1" applyAlignment="1">
      <alignment vertical="center"/>
    </xf>
    <xf numFmtId="0" fontId="44" fillId="10" borderId="0" xfId="0" applyFont="1" applyFill="1" applyAlignment="1">
      <alignment vertical="center" wrapText="1"/>
    </xf>
    <xf numFmtId="0" fontId="8" fillId="0" borderId="0" xfId="4" applyAlignment="1">
      <alignment horizontal="left" vertical="top"/>
    </xf>
    <xf numFmtId="0" fontId="45" fillId="0" borderId="9" xfId="0" applyFont="1" applyBorder="1"/>
    <xf numFmtId="2" fontId="45" fillId="0" borderId="9" xfId="3" applyNumberFormat="1" applyFont="1" applyBorder="1" applyAlignment="1">
      <alignment horizontal="right" vertical="top"/>
    </xf>
    <xf numFmtId="0" fontId="8" fillId="0" borderId="0" xfId="4" applyAlignment="1">
      <alignment vertical="top"/>
    </xf>
    <xf numFmtId="0" fontId="45" fillId="0" borderId="8" xfId="0" applyFont="1" applyBorder="1" applyAlignment="1">
      <alignment vertical="top"/>
    </xf>
    <xf numFmtId="0" fontId="36" fillId="0" borderId="8" xfId="0" applyFont="1" applyBorder="1" applyAlignment="1">
      <alignment vertical="center" wrapText="1"/>
    </xf>
    <xf numFmtId="2" fontId="45" fillId="0" borderId="8" xfId="6" applyNumberFormat="1" applyFont="1" applyBorder="1" applyAlignment="1">
      <alignment horizontal="right" vertical="top"/>
    </xf>
    <xf numFmtId="0" fontId="46" fillId="0" borderId="7" xfId="0" applyFont="1" applyBorder="1"/>
    <xf numFmtId="0" fontId="55" fillId="0" borderId="0" xfId="4" applyFont="1" applyAlignment="1">
      <alignment vertical="center"/>
    </xf>
    <xf numFmtId="0" fontId="45" fillId="0" borderId="7" xfId="0" applyFont="1" applyBorder="1" applyAlignment="1">
      <alignment vertical="top"/>
    </xf>
    <xf numFmtId="0" fontId="36" fillId="0" borderId="7" xfId="0" applyFont="1" applyBorder="1" applyAlignment="1">
      <alignment wrapText="1"/>
    </xf>
    <xf numFmtId="0" fontId="45" fillId="0" borderId="9" xfId="0" applyFont="1" applyBorder="1" applyAlignment="1">
      <alignment horizontal="left" vertical="top"/>
    </xf>
    <xf numFmtId="0" fontId="46" fillId="0" borderId="9" xfId="0" applyFont="1" applyBorder="1" applyAlignment="1">
      <alignment horizontal="left" vertical="top" wrapText="1"/>
    </xf>
    <xf numFmtId="0" fontId="0" fillId="0" borderId="9" xfId="0" applyBorder="1" applyAlignment="1">
      <alignment horizontal="left" vertical="top"/>
    </xf>
    <xf numFmtId="0" fontId="36" fillId="0" borderId="9" xfId="0" applyFont="1" applyBorder="1" applyAlignment="1">
      <alignment horizontal="left" vertical="top" wrapText="1"/>
    </xf>
    <xf numFmtId="2" fontId="0" fillId="0" borderId="7" xfId="3" applyNumberFormat="1" applyFont="1" applyBorder="1" applyAlignment="1">
      <alignment horizontal="right" vertical="top"/>
    </xf>
    <xf numFmtId="0" fontId="36" fillId="0" borderId="9" xfId="0" applyFont="1" applyBorder="1" applyAlignment="1">
      <alignment horizontal="left" vertical="top"/>
    </xf>
    <xf numFmtId="0" fontId="45" fillId="0" borderId="10" xfId="0" applyFont="1" applyBorder="1" applyAlignment="1">
      <alignment vertical="top"/>
    </xf>
    <xf numFmtId="0" fontId="46" fillId="0" borderId="10" xfId="0" applyFont="1" applyBorder="1" applyAlignment="1">
      <alignment vertical="top" wrapText="1"/>
    </xf>
    <xf numFmtId="2" fontId="45" fillId="0" borderId="10" xfId="14" applyNumberFormat="1" applyFont="1" applyBorder="1" applyAlignment="1">
      <alignment horizontal="right" vertical="top"/>
    </xf>
    <xf numFmtId="0" fontId="45" fillId="4" borderId="7" xfId="0" applyFont="1" applyFill="1" applyBorder="1"/>
    <xf numFmtId="0" fontId="46" fillId="4" borderId="7" xfId="0" applyFont="1" applyFill="1" applyBorder="1"/>
    <xf numFmtId="2" fontId="45" fillId="4" borderId="7" xfId="3" applyNumberFormat="1" applyFont="1" applyFill="1" applyBorder="1" applyAlignment="1">
      <alignment horizontal="right" vertical="top"/>
    </xf>
    <xf numFmtId="0" fontId="45" fillId="4" borderId="0" xfId="0" applyFont="1" applyFill="1"/>
    <xf numFmtId="0" fontId="46" fillId="4" borderId="0" xfId="0" applyFont="1" applyFill="1"/>
    <xf numFmtId="2" fontId="45" fillId="4" borderId="0" xfId="3" applyNumberFormat="1" applyFont="1" applyFill="1" applyAlignment="1">
      <alignment horizontal="right" vertical="top"/>
    </xf>
    <xf numFmtId="0" fontId="39" fillId="9" borderId="0" xfId="0" applyFont="1" applyFill="1" applyAlignment="1">
      <alignment vertical="center"/>
    </xf>
    <xf numFmtId="0" fontId="44" fillId="9" borderId="0" xfId="0" applyFont="1" applyFill="1" applyAlignment="1">
      <alignment vertical="center" wrapText="1"/>
    </xf>
    <xf numFmtId="164" fontId="39" fillId="9" borderId="0" xfId="3" applyNumberFormat="1" applyFont="1" applyFill="1" applyAlignment="1">
      <alignment horizontal="right" vertical="top"/>
    </xf>
    <xf numFmtId="2" fontId="45" fillId="0" borderId="7" xfId="3" applyNumberFormat="1" applyFont="1" applyFill="1" applyBorder="1" applyAlignment="1">
      <alignment horizontal="right" vertical="top"/>
    </xf>
    <xf numFmtId="0" fontId="8" fillId="0" borderId="9" xfId="0" applyFont="1" applyBorder="1" applyAlignment="1">
      <alignment vertical="top"/>
    </xf>
    <xf numFmtId="0" fontId="36" fillId="0" borderId="9" xfId="0" applyFont="1" applyBorder="1" applyAlignment="1">
      <alignment vertical="top" wrapText="1"/>
    </xf>
    <xf numFmtId="0" fontId="61" fillId="0" borderId="0" xfId="0" applyFont="1" applyAlignment="1">
      <alignment vertical="center"/>
    </xf>
    <xf numFmtId="0" fontId="8" fillId="0" borderId="7" xfId="0" applyFont="1" applyBorder="1" applyAlignment="1">
      <alignment vertical="top"/>
    </xf>
    <xf numFmtId="0" fontId="8" fillId="0" borderId="8" xfId="0" applyFont="1" applyBorder="1" applyAlignment="1">
      <alignment vertical="top"/>
    </xf>
    <xf numFmtId="2" fontId="0" fillId="0" borderId="8" xfId="3" applyNumberFormat="1" applyFont="1" applyBorder="1" applyAlignment="1">
      <alignment horizontal="right" vertical="top"/>
    </xf>
    <xf numFmtId="0" fontId="45" fillId="0" borderId="9" xfId="0" applyFont="1" applyBorder="1" applyAlignment="1">
      <alignment vertical="top"/>
    </xf>
    <xf numFmtId="0" fontId="46" fillId="0" borderId="9" xfId="0" applyFont="1" applyBorder="1" applyAlignment="1">
      <alignment vertical="top" wrapText="1"/>
    </xf>
    <xf numFmtId="2" fontId="0" fillId="0" borderId="8" xfId="3" applyNumberFormat="1" applyFont="1" applyFill="1" applyBorder="1" applyAlignment="1">
      <alignment horizontal="right" vertical="top"/>
    </xf>
    <xf numFmtId="0" fontId="36" fillId="0" borderId="9" xfId="0" applyFont="1" applyBorder="1" applyAlignment="1">
      <alignment vertical="center" wrapText="1"/>
    </xf>
    <xf numFmtId="0" fontId="0" fillId="0" borderId="8" xfId="0" applyBorder="1" applyAlignment="1">
      <alignment vertical="center"/>
    </xf>
    <xf numFmtId="0" fontId="0" fillId="0" borderId="8" xfId="26" applyFont="1" applyBorder="1" applyAlignment="1">
      <alignment vertical="center"/>
    </xf>
    <xf numFmtId="0" fontId="36" fillId="0" borderId="8" xfId="0" applyFont="1" applyBorder="1" applyAlignment="1">
      <alignment horizontal="left" vertical="center" wrapText="1"/>
    </xf>
    <xf numFmtId="2" fontId="0" fillId="0" borderId="8" xfId="0" applyNumberFormat="1" applyBorder="1" applyAlignment="1">
      <alignment vertical="top" wrapText="1"/>
    </xf>
    <xf numFmtId="44" fontId="39" fillId="9" borderId="0" xfId="3" applyFont="1" applyFill="1" applyAlignment="1">
      <alignment horizontal="right" vertical="top"/>
    </xf>
    <xf numFmtId="0" fontId="36" fillId="0" borderId="7" xfId="0" applyFont="1" applyBorder="1" applyAlignment="1">
      <alignment horizontal="left" vertical="top" wrapText="1"/>
    </xf>
    <xf numFmtId="2" fontId="0" fillId="0" borderId="9" xfId="3" applyNumberFormat="1" applyFont="1" applyBorder="1" applyAlignment="1">
      <alignment horizontal="right" vertical="top"/>
    </xf>
    <xf numFmtId="0" fontId="0" fillId="0" borderId="7" xfId="0" applyBorder="1" applyAlignment="1">
      <alignment vertical="top"/>
    </xf>
    <xf numFmtId="0" fontId="36" fillId="0" borderId="8" xfId="0" applyFont="1" applyBorder="1" applyAlignment="1">
      <alignment horizontal="left" vertical="top" wrapText="1"/>
    </xf>
    <xf numFmtId="0" fontId="36" fillId="0" borderId="0" xfId="0" applyFont="1" applyAlignment="1">
      <alignment horizontal="left" vertical="top" wrapText="1"/>
    </xf>
    <xf numFmtId="44" fontId="0" fillId="0" borderId="0" xfId="3" applyFont="1" applyAlignment="1">
      <alignment horizontal="right" vertical="top"/>
    </xf>
    <xf numFmtId="0" fontId="68" fillId="9" borderId="0" xfId="0" applyFont="1" applyFill="1" applyAlignment="1">
      <alignment vertical="center" wrapText="1"/>
    </xf>
    <xf numFmtId="0" fontId="0" fillId="0" borderId="7" xfId="0" applyBorder="1" applyAlignment="1">
      <alignment horizontal="left" vertical="top"/>
    </xf>
    <xf numFmtId="4" fontId="0" fillId="0" borderId="9" xfId="0" applyNumberFormat="1" applyBorder="1" applyAlignment="1">
      <alignment horizontal="right" vertical="top"/>
    </xf>
    <xf numFmtId="0" fontId="52" fillId="0" borderId="0" xfId="4" applyFont="1" applyAlignment="1">
      <alignment vertical="center"/>
    </xf>
    <xf numFmtId="0" fontId="70" fillId="0" borderId="0" xfId="0" applyFont="1"/>
    <xf numFmtId="2" fontId="0" fillId="0" borderId="7" xfId="6" applyNumberFormat="1" applyFont="1" applyFill="1" applyBorder="1" applyAlignment="1">
      <alignment vertical="top"/>
    </xf>
    <xf numFmtId="0" fontId="45" fillId="0" borderId="7" xfId="0" applyFont="1" applyBorder="1" applyAlignment="1">
      <alignment horizontal="left" vertical="top"/>
    </xf>
    <xf numFmtId="0" fontId="46" fillId="0" borderId="7" xfId="0" applyFont="1" applyBorder="1" applyAlignment="1">
      <alignment vertical="top" wrapText="1"/>
    </xf>
    <xf numFmtId="2" fontId="8" fillId="0" borderId="9" xfId="3" applyNumberFormat="1" applyFont="1" applyBorder="1" applyAlignment="1">
      <alignment horizontal="right" vertical="top"/>
    </xf>
    <xf numFmtId="0" fontId="0" fillId="0" borderId="0" xfId="0" applyAlignment="1">
      <alignment horizontal="left" vertical="top"/>
    </xf>
    <xf numFmtId="2" fontId="0" fillId="0" borderId="0" xfId="3" applyNumberFormat="1" applyFont="1" applyAlignment="1">
      <alignment horizontal="right" vertical="top"/>
    </xf>
    <xf numFmtId="0" fontId="45" fillId="4" borderId="7" xfId="0" applyFont="1" applyFill="1" applyBorder="1" applyAlignment="1">
      <alignment vertical="top"/>
    </xf>
    <xf numFmtId="0" fontId="46" fillId="4" borderId="7" xfId="0" applyFont="1" applyFill="1" applyBorder="1" applyAlignment="1">
      <alignment vertical="top" wrapText="1"/>
    </xf>
    <xf numFmtId="2" fontId="8" fillId="4" borderId="7" xfId="47" applyNumberFormat="1" applyFont="1" applyFill="1" applyBorder="1" applyAlignment="1">
      <alignment horizontal="right" vertical="top"/>
    </xf>
    <xf numFmtId="0" fontId="36" fillId="4" borderId="7" xfId="0" applyFont="1" applyFill="1" applyBorder="1" applyAlignment="1">
      <alignment horizontal="left" vertical="center" wrapText="1" indent="1"/>
    </xf>
    <xf numFmtId="44" fontId="45" fillId="4" borderId="7" xfId="47" applyFont="1" applyFill="1" applyBorder="1" applyAlignment="1">
      <alignment horizontal="left" vertical="top"/>
    </xf>
    <xf numFmtId="44" fontId="8" fillId="4" borderId="7" xfId="47" applyFont="1" applyFill="1" applyBorder="1" applyAlignment="1">
      <alignment vertical="top"/>
    </xf>
    <xf numFmtId="0" fontId="45" fillId="4" borderId="9" xfId="0" applyFont="1" applyFill="1" applyBorder="1" applyAlignment="1">
      <alignment vertical="top"/>
    </xf>
    <xf numFmtId="0" fontId="36" fillId="4" borderId="9" xfId="0" applyFont="1" applyFill="1" applyBorder="1" applyAlignment="1">
      <alignment horizontal="left" vertical="center" wrapText="1" indent="1"/>
    </xf>
    <xf numFmtId="44" fontId="45" fillId="4" borderId="9" xfId="47" applyFont="1" applyFill="1" applyBorder="1" applyAlignment="1">
      <alignment horizontal="left" vertical="top"/>
    </xf>
    <xf numFmtId="44" fontId="8" fillId="4" borderId="9" xfId="47" applyFont="1" applyFill="1" applyBorder="1" applyAlignment="1">
      <alignment vertical="top"/>
    </xf>
    <xf numFmtId="0" fontId="0" fillId="0" borderId="7" xfId="4" applyFont="1" applyBorder="1" applyAlignment="1">
      <alignment vertical="top"/>
    </xf>
    <xf numFmtId="0" fontId="36" fillId="0" borderId="7" xfId="4" applyFont="1" applyBorder="1" applyAlignment="1">
      <alignment vertical="top" wrapText="1"/>
    </xf>
    <xf numFmtId="0" fontId="70" fillId="0" borderId="0" xfId="4" applyFont="1"/>
    <xf numFmtId="0" fontId="8" fillId="0" borderId="7" xfId="4" applyBorder="1" applyAlignment="1">
      <alignment horizontal="left" vertical="top"/>
    </xf>
    <xf numFmtId="0" fontId="46" fillId="0" borderId="7" xfId="4" applyFont="1" applyBorder="1" applyAlignment="1">
      <alignment vertical="top" wrapText="1"/>
    </xf>
    <xf numFmtId="0" fontId="45" fillId="0" borderId="7" xfId="4" applyFont="1" applyBorder="1" applyAlignment="1">
      <alignment horizontal="left" vertical="top"/>
    </xf>
    <xf numFmtId="0" fontId="45" fillId="0" borderId="8" xfId="4" applyFont="1" applyBorder="1" applyAlignment="1">
      <alignment horizontal="left" vertical="top"/>
    </xf>
    <xf numFmtId="0" fontId="36" fillId="0" borderId="8" xfId="4" applyFont="1" applyBorder="1" applyAlignment="1">
      <alignment vertical="top" wrapText="1"/>
    </xf>
    <xf numFmtId="0" fontId="74" fillId="9" borderId="0" xfId="0" applyFont="1" applyFill="1" applyAlignment="1">
      <alignment vertical="center"/>
    </xf>
    <xf numFmtId="2" fontId="39" fillId="9" borderId="0" xfId="0" applyNumberFormat="1" applyFont="1" applyFill="1" applyAlignment="1">
      <alignment horizontal="right" vertical="center"/>
    </xf>
    <xf numFmtId="0" fontId="39" fillId="9" borderId="1" xfId="0" applyFont="1" applyFill="1" applyBorder="1" applyAlignment="1">
      <alignment vertical="center"/>
    </xf>
    <xf numFmtId="0" fontId="44" fillId="9" borderId="1" xfId="0" applyFont="1" applyFill="1" applyBorder="1" applyAlignment="1">
      <alignment vertical="center" wrapText="1"/>
    </xf>
    <xf numFmtId="4" fontId="39" fillId="9" borderId="1" xfId="0" applyNumberFormat="1" applyFont="1" applyFill="1" applyBorder="1" applyAlignment="1">
      <alignment horizontal="right" vertical="top"/>
    </xf>
    <xf numFmtId="0" fontId="75" fillId="0" borderId="0" xfId="0" applyFont="1"/>
    <xf numFmtId="2" fontId="8" fillId="0" borderId="7" xfId="3" applyNumberFormat="1" applyFont="1" applyBorder="1" applyAlignment="1">
      <alignment horizontal="right" vertical="top"/>
    </xf>
    <xf numFmtId="0" fontId="36" fillId="0" borderId="0" xfId="0" applyFont="1" applyAlignment="1">
      <alignment vertical="top"/>
    </xf>
    <xf numFmtId="2" fontId="0" fillId="0" borderId="0" xfId="0" applyNumberFormat="1" applyAlignment="1">
      <alignment vertical="top"/>
    </xf>
    <xf numFmtId="2" fontId="0" fillId="0" borderId="9" xfId="0" applyNumberFormat="1" applyBorder="1" applyAlignment="1">
      <alignment vertical="top"/>
    </xf>
    <xf numFmtId="2" fontId="0" fillId="0" borderId="8" xfId="0" applyNumberFormat="1" applyBorder="1" applyAlignment="1">
      <alignment vertical="top"/>
    </xf>
    <xf numFmtId="0" fontId="45" fillId="0" borderId="0" xfId="4" applyFont="1" applyAlignment="1">
      <alignment horizontal="left" vertical="center"/>
    </xf>
    <xf numFmtId="0" fontId="76" fillId="0" borderId="0" xfId="4" applyFont="1" applyAlignment="1">
      <alignment vertical="top" wrapText="1"/>
    </xf>
    <xf numFmtId="4" fontId="45" fillId="0" borderId="0" xfId="5" applyNumberFormat="1" applyFont="1" applyAlignment="1">
      <alignment horizontal="right" vertical="top"/>
    </xf>
    <xf numFmtId="0" fontId="8" fillId="0" borderId="0" xfId="4"/>
    <xf numFmtId="4" fontId="34" fillId="0" borderId="0" xfId="0" applyNumberFormat="1" applyFont="1" applyAlignment="1">
      <alignment horizontal="right"/>
    </xf>
    <xf numFmtId="4" fontId="34" fillId="0" borderId="0" xfId="0" applyNumberFormat="1" applyFont="1" applyAlignment="1">
      <alignment horizontal="right" wrapText="1"/>
    </xf>
    <xf numFmtId="4" fontId="0" fillId="0" borderId="0" xfId="0" applyNumberFormat="1" applyAlignment="1">
      <alignment horizontal="right"/>
    </xf>
    <xf numFmtId="4" fontId="39" fillId="9" borderId="0" xfId="0" applyNumberFormat="1" applyFont="1" applyFill="1" applyAlignment="1">
      <alignment horizontal="right" vertical="center"/>
    </xf>
    <xf numFmtId="0" fontId="45" fillId="0" borderId="0" xfId="0" applyFont="1" applyAlignment="1">
      <alignment vertical="center"/>
    </xf>
    <xf numFmtId="0" fontId="46" fillId="0" borderId="0" xfId="0" applyFont="1" applyAlignment="1">
      <alignment vertical="center" wrapText="1"/>
    </xf>
    <xf numFmtId="2" fontId="45" fillId="0" borderId="0" xfId="6" applyNumberFormat="1" applyFont="1" applyAlignment="1">
      <alignment vertical="top"/>
    </xf>
    <xf numFmtId="0" fontId="0" fillId="0" borderId="0" xfId="26" applyFont="1" applyAlignment="1">
      <alignment vertical="center"/>
    </xf>
    <xf numFmtId="0" fontId="46" fillId="0" borderId="7" xfId="0" applyFont="1" applyBorder="1" applyAlignment="1">
      <alignment vertical="center" wrapText="1"/>
    </xf>
    <xf numFmtId="2" fontId="0" fillId="0" borderId="8" xfId="0" applyNumberFormat="1" applyBorder="1" applyAlignment="1">
      <alignment horizontal="right" vertical="top" wrapText="1"/>
    </xf>
    <xf numFmtId="2" fontId="45" fillId="0" borderId="7" xfId="6" applyNumberFormat="1" applyFont="1" applyBorder="1" applyAlignment="1">
      <alignment vertical="top"/>
    </xf>
    <xf numFmtId="2" fontId="45" fillId="0" borderId="9" xfId="6" applyNumberFormat="1" applyFont="1" applyBorder="1" applyAlignment="1">
      <alignment vertical="top"/>
    </xf>
    <xf numFmtId="2" fontId="45" fillId="0" borderId="8" xfId="6" applyNumberFormat="1" applyFont="1" applyBorder="1" applyAlignment="1">
      <alignment vertical="top"/>
    </xf>
    <xf numFmtId="0" fontId="46" fillId="0" borderId="7" xfId="0" applyFont="1" applyBorder="1" applyAlignment="1">
      <alignment wrapText="1"/>
    </xf>
    <xf numFmtId="0" fontId="36" fillId="0" borderId="9" xfId="0" applyFont="1" applyBorder="1"/>
    <xf numFmtId="0" fontId="0" fillId="0" borderId="9" xfId="0" applyBorder="1"/>
    <xf numFmtId="2" fontId="0" fillId="0" borderId="7" xfId="6" applyNumberFormat="1" applyFont="1" applyBorder="1" applyAlignment="1">
      <alignment vertical="top"/>
    </xf>
    <xf numFmtId="0" fontId="46" fillId="0" borderId="8" xfId="0" applyFont="1" applyBorder="1" applyAlignment="1">
      <alignment vertical="top" wrapText="1"/>
    </xf>
    <xf numFmtId="2" fontId="45" fillId="0" borderId="8" xfId="14" applyNumberFormat="1" applyFont="1" applyBorder="1" applyAlignment="1">
      <alignment vertical="top"/>
    </xf>
    <xf numFmtId="2" fontId="45" fillId="0" borderId="0" xfId="3" applyNumberFormat="1" applyFont="1" applyAlignment="1">
      <alignment horizontal="right" vertical="top"/>
    </xf>
    <xf numFmtId="164" fontId="39" fillId="9" borderId="0" xfId="6" applyNumberFormat="1" applyFont="1" applyFill="1" applyAlignment="1">
      <alignment horizontal="right" vertical="center"/>
    </xf>
    <xf numFmtId="164" fontId="39" fillId="9" borderId="0" xfId="6" applyNumberFormat="1" applyFont="1" applyFill="1" applyAlignment="1">
      <alignment horizontal="right" vertical="top"/>
    </xf>
    <xf numFmtId="2" fontId="8" fillId="4" borderId="0" xfId="3" applyNumberFormat="1" applyFont="1" applyFill="1" applyAlignment="1">
      <alignment horizontal="right" vertical="top"/>
    </xf>
    <xf numFmtId="0" fontId="77" fillId="0" borderId="0" xfId="0" applyFont="1" applyAlignment="1">
      <alignment vertical="top"/>
    </xf>
    <xf numFmtId="0" fontId="0" fillId="0" borderId="8" xfId="0" applyBorder="1" applyAlignment="1">
      <alignment horizontal="left" vertical="top"/>
    </xf>
    <xf numFmtId="2" fontId="0" fillId="0" borderId="8" xfId="6" applyNumberFormat="1" applyFont="1" applyBorder="1" applyAlignment="1">
      <alignment vertical="top"/>
    </xf>
    <xf numFmtId="2" fontId="8" fillId="4" borderId="9" xfId="3" applyNumberFormat="1" applyFont="1" applyFill="1" applyBorder="1" applyAlignment="1">
      <alignment horizontal="right" vertical="top"/>
    </xf>
    <xf numFmtId="2" fontId="8" fillId="0" borderId="9" xfId="3" applyNumberFormat="1" applyFont="1" applyFill="1" applyBorder="1" applyAlignment="1">
      <alignment horizontal="right" vertical="top"/>
    </xf>
    <xf numFmtId="44" fontId="39" fillId="9" borderId="0" xfId="6" applyFont="1" applyFill="1" applyAlignment="1">
      <alignment horizontal="right" vertical="center"/>
    </xf>
    <xf numFmtId="44" fontId="39" fillId="9" borderId="0" xfId="6" applyFont="1" applyFill="1" applyAlignment="1">
      <alignment horizontal="right" vertical="top"/>
    </xf>
    <xf numFmtId="2" fontId="8" fillId="4" borderId="7" xfId="3" applyNumberFormat="1" applyFont="1" applyFill="1" applyBorder="1" applyAlignment="1">
      <alignment horizontal="right" vertical="top"/>
    </xf>
    <xf numFmtId="44" fontId="39" fillId="9" borderId="0" xfId="3" applyFont="1" applyFill="1" applyAlignment="1">
      <alignment horizontal="right" vertical="center"/>
    </xf>
    <xf numFmtId="0" fontId="52" fillId="0" borderId="0" xfId="4" applyFont="1" applyAlignment="1">
      <alignment vertical="top"/>
    </xf>
    <xf numFmtId="2" fontId="0" fillId="0" borderId="9" xfId="6" applyNumberFormat="1" applyFont="1" applyFill="1" applyBorder="1" applyAlignment="1">
      <alignment vertical="top"/>
    </xf>
    <xf numFmtId="2" fontId="0" fillId="0" borderId="8" xfId="6" applyNumberFormat="1" applyFont="1" applyFill="1" applyBorder="1" applyAlignment="1">
      <alignment vertical="top"/>
    </xf>
    <xf numFmtId="2" fontId="0" fillId="0" borderId="0" xfId="6" applyNumberFormat="1" applyFont="1" applyBorder="1" applyAlignment="1">
      <alignment vertical="top"/>
    </xf>
    <xf numFmtId="0" fontId="8" fillId="0" borderId="7" xfId="4" applyBorder="1" applyAlignment="1">
      <alignment vertical="top"/>
    </xf>
    <xf numFmtId="2" fontId="45" fillId="4" borderId="7" xfId="47" applyNumberFormat="1" applyFont="1" applyFill="1" applyBorder="1" applyAlignment="1">
      <alignment horizontal="right" vertical="top"/>
    </xf>
    <xf numFmtId="0" fontId="45" fillId="0" borderId="0" xfId="4" applyFont="1" applyAlignment="1">
      <alignment horizontal="left" vertical="top"/>
    </xf>
    <xf numFmtId="0" fontId="36" fillId="0" borderId="0" xfId="4" applyFont="1" applyAlignment="1">
      <alignment vertical="top" wrapText="1"/>
    </xf>
    <xf numFmtId="2" fontId="0" fillId="0" borderId="9" xfId="6" applyNumberFormat="1" applyFont="1" applyBorder="1" applyAlignment="1">
      <alignment vertical="top"/>
    </xf>
    <xf numFmtId="2" fontId="8" fillId="0" borderId="7" xfId="6" applyNumberFormat="1" applyFont="1" applyBorder="1" applyAlignment="1">
      <alignment vertical="top"/>
    </xf>
    <xf numFmtId="2" fontId="0" fillId="0" borderId="9" xfId="3" applyNumberFormat="1" applyFont="1" applyBorder="1" applyAlignment="1">
      <alignment vertical="top"/>
    </xf>
    <xf numFmtId="0" fontId="36" fillId="0" borderId="9" xfId="0" applyFont="1" applyBorder="1" applyAlignment="1">
      <alignment vertical="top"/>
    </xf>
    <xf numFmtId="2" fontId="45" fillId="0" borderId="8" xfId="3" applyNumberFormat="1" applyFont="1" applyFill="1" applyBorder="1" applyAlignment="1">
      <alignment horizontal="right" vertical="top"/>
    </xf>
    <xf numFmtId="2" fontId="45" fillId="0" borderId="9" xfId="3" applyNumberFormat="1" applyFont="1" applyFill="1" applyBorder="1" applyAlignment="1">
      <alignment horizontal="right" vertical="top"/>
    </xf>
    <xf numFmtId="4" fontId="0" fillId="0" borderId="10" xfId="0" applyNumberFormat="1" applyBorder="1" applyAlignment="1">
      <alignment horizontal="right" vertical="top"/>
    </xf>
    <xf numFmtId="0" fontId="78" fillId="0" borderId="0" xfId="0" applyFont="1" applyAlignment="1">
      <alignment vertical="center"/>
    </xf>
    <xf numFmtId="4" fontId="45" fillId="0" borderId="7" xfId="47" applyNumberFormat="1" applyFont="1" applyBorder="1" applyAlignment="1">
      <alignment horizontal="right" vertical="top"/>
    </xf>
    <xf numFmtId="44" fontId="0" fillId="0" borderId="0" xfId="0" applyNumberFormat="1" applyAlignment="1">
      <alignment vertical="top"/>
    </xf>
    <xf numFmtId="0" fontId="79" fillId="0" borderId="7" xfId="0" applyFont="1" applyBorder="1"/>
    <xf numFmtId="2" fontId="0" fillId="0" borderId="7" xfId="47" applyNumberFormat="1" applyFont="1" applyFill="1" applyBorder="1" applyAlignment="1">
      <alignment horizontal="right" vertical="top"/>
    </xf>
    <xf numFmtId="2" fontId="0" fillId="0" borderId="9" xfId="47" applyNumberFormat="1" applyFont="1" applyFill="1" applyBorder="1" applyAlignment="1">
      <alignment horizontal="right" vertical="top"/>
    </xf>
    <xf numFmtId="0" fontId="79" fillId="0" borderId="0" xfId="0" applyFont="1"/>
    <xf numFmtId="0" fontId="50" fillId="0" borderId="9" xfId="0" applyFont="1" applyBorder="1" applyAlignment="1">
      <alignment vertical="top"/>
    </xf>
    <xf numFmtId="4" fontId="0" fillId="0" borderId="9" xfId="50" applyNumberFormat="1" applyFont="1" applyFill="1" applyBorder="1" applyAlignment="1">
      <alignment horizontal="right" vertical="top"/>
    </xf>
    <xf numFmtId="0" fontId="79" fillId="0" borderId="0" xfId="0" applyFont="1" applyAlignment="1">
      <alignment vertical="top"/>
    </xf>
    <xf numFmtId="0" fontId="80" fillId="11" borderId="0" xfId="0" applyFont="1" applyFill="1" applyAlignment="1">
      <alignment vertical="top"/>
    </xf>
    <xf numFmtId="0" fontId="57" fillId="11" borderId="0" xfId="0" applyFont="1" applyFill="1" applyAlignment="1">
      <alignment horizontal="center" vertical="center" wrapText="1"/>
    </xf>
    <xf numFmtId="4" fontId="80" fillId="11" borderId="0" xfId="0" applyNumberFormat="1" applyFont="1" applyFill="1" applyAlignment="1">
      <alignment horizontal="right" vertical="top"/>
    </xf>
    <xf numFmtId="0" fontId="36" fillId="0" borderId="8" xfId="0" applyFont="1" applyBorder="1" applyAlignment="1">
      <alignment vertical="top"/>
    </xf>
    <xf numFmtId="2" fontId="45" fillId="0" borderId="7" xfId="47" applyNumberFormat="1" applyFont="1" applyBorder="1" applyAlignment="1">
      <alignment horizontal="right" vertical="top"/>
    </xf>
    <xf numFmtId="2" fontId="45" fillId="0" borderId="9" xfId="47" applyNumberFormat="1" applyFont="1" applyBorder="1" applyAlignment="1">
      <alignment horizontal="right" vertical="top"/>
    </xf>
    <xf numFmtId="2" fontId="45" fillId="0" borderId="8" xfId="51" applyNumberFormat="1" applyFont="1" applyBorder="1" applyAlignment="1">
      <alignment horizontal="right" vertical="top"/>
    </xf>
    <xf numFmtId="0" fontId="45" fillId="4" borderId="8" xfId="0" applyFont="1" applyFill="1" applyBorder="1" applyAlignment="1">
      <alignment vertical="top"/>
    </xf>
    <xf numFmtId="0" fontId="36" fillId="4" borderId="8" xfId="0" applyFont="1" applyFill="1" applyBorder="1" applyAlignment="1">
      <alignment vertical="center" wrapText="1"/>
    </xf>
    <xf numFmtId="2" fontId="45" fillId="4" borderId="8" xfId="51" applyNumberFormat="1" applyFont="1" applyFill="1" applyBorder="1" applyAlignment="1">
      <alignment horizontal="right" vertical="top"/>
    </xf>
    <xf numFmtId="0" fontId="46" fillId="0" borderId="9" xfId="0" applyFont="1" applyBorder="1" applyAlignment="1">
      <alignment wrapText="1"/>
    </xf>
    <xf numFmtId="2" fontId="0" fillId="0" borderId="9" xfId="47" applyNumberFormat="1" applyFont="1" applyBorder="1" applyAlignment="1">
      <alignment horizontal="right" vertical="top"/>
    </xf>
    <xf numFmtId="2" fontId="0" fillId="0" borderId="8" xfId="47" applyNumberFormat="1" applyFont="1" applyBorder="1" applyAlignment="1">
      <alignment horizontal="right" vertical="top"/>
    </xf>
    <xf numFmtId="164" fontId="39" fillId="9" borderId="0" xfId="47" applyNumberFormat="1" applyFont="1" applyFill="1" applyAlignment="1">
      <alignment horizontal="right" vertical="top"/>
    </xf>
    <xf numFmtId="2" fontId="8" fillId="0" borderId="0" xfId="47" applyNumberFormat="1" applyFont="1" applyFill="1" applyAlignment="1">
      <alignment horizontal="right" vertical="top"/>
    </xf>
    <xf numFmtId="2" fontId="8" fillId="4" borderId="9" xfId="47" applyNumberFormat="1" applyFont="1" applyFill="1" applyBorder="1" applyAlignment="1">
      <alignment horizontal="right" vertical="top"/>
    </xf>
    <xf numFmtId="2" fontId="0" fillId="0" borderId="0" xfId="47" applyNumberFormat="1" applyFont="1" applyAlignment="1">
      <alignment horizontal="right" vertical="top"/>
    </xf>
    <xf numFmtId="4" fontId="0" fillId="0" borderId="8" xfId="5" applyNumberFormat="1" applyFont="1" applyBorder="1" applyAlignment="1">
      <alignment horizontal="right" vertical="top"/>
    </xf>
    <xf numFmtId="0" fontId="0" fillId="0" borderId="7" xfId="0" applyBorder="1" applyAlignment="1">
      <alignment horizontal="left" vertical="top" wrapText="1"/>
    </xf>
    <xf numFmtId="4" fontId="0" fillId="0" borderId="7" xfId="5" applyNumberFormat="1" applyFont="1" applyFill="1" applyBorder="1" applyAlignment="1">
      <alignment horizontal="right" vertical="top"/>
    </xf>
    <xf numFmtId="4" fontId="0" fillId="0" borderId="8" xfId="5" applyNumberFormat="1" applyFont="1" applyFill="1" applyBorder="1" applyAlignment="1">
      <alignment horizontal="right" vertical="top"/>
    </xf>
    <xf numFmtId="0" fontId="0" fillId="4" borderId="7" xfId="0" applyFill="1" applyBorder="1" applyAlignment="1">
      <alignment horizontal="left" vertical="top"/>
    </xf>
    <xf numFmtId="0" fontId="36" fillId="4" borderId="8" xfId="0" applyFont="1" applyFill="1" applyBorder="1" applyAlignment="1">
      <alignment horizontal="left" vertical="top" wrapText="1"/>
    </xf>
    <xf numFmtId="0" fontId="81" fillId="0" borderId="9" xfId="0" applyFont="1" applyBorder="1" applyAlignment="1">
      <alignment vertical="top"/>
    </xf>
    <xf numFmtId="4" fontId="0" fillId="0" borderId="8" xfId="0" applyNumberFormat="1" applyBorder="1" applyAlignment="1">
      <alignment horizontal="right" vertical="top"/>
    </xf>
    <xf numFmtId="44" fontId="39" fillId="9" borderId="0" xfId="47" applyFont="1" applyFill="1" applyAlignment="1">
      <alignment horizontal="right" vertical="top"/>
    </xf>
    <xf numFmtId="4" fontId="0" fillId="0" borderId="7" xfId="0" applyNumberFormat="1" applyBorder="1" applyAlignment="1">
      <alignment horizontal="right" vertical="top"/>
    </xf>
    <xf numFmtId="2" fontId="0" fillId="0" borderId="0" xfId="3" applyNumberFormat="1" applyFont="1" applyAlignment="1">
      <alignment vertical="top"/>
    </xf>
    <xf numFmtId="2" fontId="0" fillId="0" borderId="7" xfId="3" applyNumberFormat="1" applyFont="1" applyFill="1" applyBorder="1" applyAlignment="1">
      <alignment horizontal="right" vertical="top"/>
    </xf>
    <xf numFmtId="2" fontId="8" fillId="0" borderId="7" xfId="47" applyNumberFormat="1" applyFont="1" applyBorder="1" applyAlignment="1">
      <alignment horizontal="right" vertical="top"/>
    </xf>
    <xf numFmtId="2" fontId="8" fillId="0" borderId="0" xfId="3" applyNumberFormat="1" applyFont="1" applyAlignment="1">
      <alignment horizontal="right" vertical="top"/>
    </xf>
    <xf numFmtId="2" fontId="0" fillId="0" borderId="7" xfId="48" applyNumberFormat="1" applyFont="1" applyBorder="1" applyAlignment="1">
      <alignment horizontal="right" vertical="top"/>
    </xf>
    <xf numFmtId="0" fontId="36" fillId="4" borderId="0" xfId="0" applyFont="1" applyFill="1" applyAlignment="1">
      <alignment vertical="center"/>
    </xf>
    <xf numFmtId="2" fontId="45" fillId="4" borderId="0" xfId="0" applyNumberFormat="1" applyFont="1" applyFill="1" applyAlignment="1">
      <alignment horizontal="right" vertical="top"/>
    </xf>
    <xf numFmtId="2" fontId="45" fillId="4" borderId="0" xfId="50" applyNumberFormat="1" applyFont="1" applyFill="1" applyBorder="1" applyAlignment="1">
      <alignment horizontal="right" vertical="top"/>
    </xf>
    <xf numFmtId="2" fontId="45" fillId="0" borderId="9" xfId="0" applyNumberFormat="1" applyFont="1" applyBorder="1" applyAlignment="1">
      <alignment horizontal="right" vertical="top"/>
    </xf>
    <xf numFmtId="2" fontId="45" fillId="0" borderId="7" xfId="50" applyNumberFormat="1" applyFont="1" applyBorder="1" applyAlignment="1">
      <alignment horizontal="right" vertical="top"/>
    </xf>
    <xf numFmtId="2" fontId="45" fillId="0" borderId="9" xfId="50" applyNumberFormat="1" applyFont="1" applyBorder="1" applyAlignment="1">
      <alignment horizontal="right" vertical="top"/>
    </xf>
    <xf numFmtId="0" fontId="36" fillId="4" borderId="9" xfId="0" applyFont="1" applyFill="1" applyBorder="1" applyAlignment="1">
      <alignment vertical="center" wrapText="1"/>
    </xf>
    <xf numFmtId="2" fontId="45" fillId="4" borderId="9" xfId="51" applyNumberFormat="1" applyFont="1" applyFill="1" applyBorder="1" applyAlignment="1">
      <alignment horizontal="right" vertical="top"/>
    </xf>
    <xf numFmtId="2" fontId="0" fillId="0" borderId="9" xfId="50" applyNumberFormat="1" applyFont="1" applyBorder="1" applyAlignment="1">
      <alignment horizontal="right" vertical="top"/>
    </xf>
    <xf numFmtId="2" fontId="0" fillId="0" borderId="8" xfId="50" applyNumberFormat="1" applyFont="1" applyBorder="1" applyAlignment="1">
      <alignment horizontal="right" vertical="top"/>
    </xf>
    <xf numFmtId="164" fontId="39" fillId="9" borderId="0" xfId="50" applyNumberFormat="1" applyFont="1" applyFill="1" applyAlignment="1">
      <alignment horizontal="right" vertical="top"/>
    </xf>
    <xf numFmtId="0" fontId="36" fillId="4" borderId="7" xfId="0" applyFont="1" applyFill="1" applyBorder="1" applyAlignment="1">
      <alignment vertical="top" wrapText="1"/>
    </xf>
    <xf numFmtId="2" fontId="8" fillId="4" borderId="0" xfId="50" applyNumberFormat="1" applyFont="1" applyFill="1" applyAlignment="1">
      <alignment horizontal="right" vertical="top"/>
    </xf>
    <xf numFmtId="2" fontId="8" fillId="4" borderId="9" xfId="50" applyNumberFormat="1" applyFont="1" applyFill="1" applyBorder="1" applyAlignment="1">
      <alignment horizontal="right" vertical="top"/>
    </xf>
    <xf numFmtId="0" fontId="0" fillId="4" borderId="0" xfId="0" applyFill="1" applyAlignment="1">
      <alignment horizontal="left" vertical="top"/>
    </xf>
    <xf numFmtId="0" fontId="36" fillId="4" borderId="0" xfId="0" applyFont="1" applyFill="1" applyAlignment="1">
      <alignment vertical="top" wrapText="1"/>
    </xf>
    <xf numFmtId="4" fontId="0" fillId="4" borderId="0" xfId="5" applyNumberFormat="1" applyFont="1" applyFill="1" applyAlignment="1">
      <alignment horizontal="right" vertical="top"/>
    </xf>
    <xf numFmtId="2" fontId="0" fillId="0" borderId="0" xfId="50" applyNumberFormat="1" applyFont="1" applyAlignment="1">
      <alignment horizontal="right" vertical="top"/>
    </xf>
    <xf numFmtId="4" fontId="0" fillId="4" borderId="9" xfId="5" applyNumberFormat="1" applyFont="1" applyFill="1" applyBorder="1" applyAlignment="1">
      <alignment horizontal="right" vertical="top"/>
    </xf>
    <xf numFmtId="4" fontId="0" fillId="0" borderId="9" xfId="5" applyNumberFormat="1" applyFont="1" applyFill="1" applyBorder="1" applyAlignment="1">
      <alignment horizontal="right" vertical="top"/>
    </xf>
    <xf numFmtId="44" fontId="39" fillId="9" borderId="0" xfId="50" applyFont="1" applyFill="1" applyAlignment="1">
      <alignment horizontal="right" vertical="top"/>
    </xf>
    <xf numFmtId="2" fontId="0" fillId="0" borderId="9" xfId="3" applyNumberFormat="1" applyFont="1" applyFill="1" applyBorder="1" applyAlignment="1">
      <alignment horizontal="right" vertical="top"/>
    </xf>
    <xf numFmtId="2" fontId="8" fillId="4" borderId="7" xfId="50" applyNumberFormat="1" applyFont="1" applyFill="1" applyBorder="1" applyAlignment="1">
      <alignment horizontal="right" vertical="top"/>
    </xf>
    <xf numFmtId="2" fontId="8" fillId="0" borderId="7" xfId="50" applyNumberFormat="1" applyFont="1" applyBorder="1" applyAlignment="1">
      <alignment horizontal="right" vertical="top"/>
    </xf>
    <xf numFmtId="0" fontId="0" fillId="0" borderId="0" xfId="4" applyFont="1" applyAlignment="1">
      <alignment vertical="top"/>
    </xf>
    <xf numFmtId="4" fontId="45" fillId="0" borderId="7" xfId="50" applyNumberFormat="1" applyFont="1" applyBorder="1" applyAlignment="1">
      <alignment horizontal="right" vertical="top"/>
    </xf>
    <xf numFmtId="2" fontId="0" fillId="0" borderId="7" xfId="50" applyNumberFormat="1" applyFont="1" applyBorder="1" applyAlignment="1">
      <alignment horizontal="right" vertical="top"/>
    </xf>
    <xf numFmtId="0" fontId="36" fillId="4" borderId="9" xfId="0" applyFont="1" applyFill="1" applyBorder="1" applyAlignment="1">
      <alignment vertical="top" wrapText="1"/>
    </xf>
    <xf numFmtId="2" fontId="0" fillId="0" borderId="7" xfId="50" applyNumberFormat="1" applyFont="1" applyFill="1" applyBorder="1" applyAlignment="1">
      <alignment horizontal="right" vertical="top"/>
    </xf>
    <xf numFmtId="0" fontId="79" fillId="0" borderId="9" xfId="0" applyFont="1" applyBorder="1"/>
    <xf numFmtId="2" fontId="0" fillId="0" borderId="9" xfId="50" applyNumberFormat="1" applyFont="1" applyFill="1" applyBorder="1" applyAlignment="1">
      <alignment horizontal="right" vertical="top"/>
    </xf>
    <xf numFmtId="0" fontId="50" fillId="0" borderId="7" xfId="0" applyFont="1" applyBorder="1"/>
    <xf numFmtId="4" fontId="0" fillId="0" borderId="7" xfId="50" applyNumberFormat="1" applyFont="1" applyFill="1" applyBorder="1" applyAlignment="1">
      <alignment horizontal="right" vertical="top"/>
    </xf>
    <xf numFmtId="4" fontId="0" fillId="0" borderId="8" xfId="50" applyNumberFormat="1" applyFont="1" applyFill="1" applyBorder="1" applyAlignment="1">
      <alignment horizontal="right" vertical="top"/>
    </xf>
    <xf numFmtId="0" fontId="45" fillId="4" borderId="9" xfId="0" applyFont="1" applyFill="1" applyBorder="1"/>
    <xf numFmtId="2" fontId="45" fillId="4" borderId="9" xfId="50" applyNumberFormat="1" applyFont="1" applyFill="1" applyBorder="1" applyAlignment="1">
      <alignment horizontal="right" vertical="top"/>
    </xf>
    <xf numFmtId="2" fontId="8" fillId="0" borderId="7" xfId="50" applyNumberFormat="1" applyFont="1" applyFill="1" applyBorder="1" applyAlignment="1">
      <alignment horizontal="right" vertical="top"/>
    </xf>
    <xf numFmtId="2" fontId="8" fillId="0" borderId="9" xfId="50" applyNumberFormat="1" applyFont="1" applyFill="1" applyBorder="1" applyAlignment="1">
      <alignment horizontal="right" vertical="top"/>
    </xf>
    <xf numFmtId="0" fontId="0" fillId="0" borderId="0" xfId="0" applyAlignment="1">
      <alignment horizontal="left" vertical="top" wrapText="1"/>
    </xf>
    <xf numFmtId="4" fontId="0" fillId="0" borderId="0" xfId="5" applyNumberFormat="1" applyFont="1" applyFill="1" applyAlignment="1">
      <alignment horizontal="right" vertical="top"/>
    </xf>
    <xf numFmtId="4" fontId="0" fillId="0" borderId="0" xfId="5" applyNumberFormat="1" applyFont="1" applyAlignment="1">
      <alignment horizontal="right" vertical="top"/>
    </xf>
    <xf numFmtId="4" fontId="0" fillId="0" borderId="9" xfId="5" applyNumberFormat="1" applyFont="1" applyBorder="1" applyAlignment="1">
      <alignment horizontal="right" vertical="top"/>
    </xf>
    <xf numFmtId="2" fontId="0" fillId="0" borderId="9" xfId="3" applyNumberFormat="1" applyFont="1" applyFill="1" applyBorder="1" applyAlignment="1">
      <alignment vertical="top"/>
    </xf>
    <xf numFmtId="0" fontId="8" fillId="0" borderId="7" xfId="0" applyFont="1" applyBorder="1" applyAlignment="1">
      <alignment horizontal="left" vertical="top"/>
    </xf>
    <xf numFmtId="0" fontId="8" fillId="0" borderId="8" xfId="0" applyFont="1" applyBorder="1" applyAlignment="1">
      <alignment horizontal="left" vertical="top"/>
    </xf>
    <xf numFmtId="0" fontId="81" fillId="0" borderId="9" xfId="0" applyFont="1" applyBorder="1" applyAlignment="1">
      <alignment horizontal="left" vertical="top"/>
    </xf>
    <xf numFmtId="0" fontId="81" fillId="0" borderId="7" xfId="0" applyFont="1" applyBorder="1" applyAlignment="1">
      <alignment horizontal="left" vertical="top"/>
    </xf>
    <xf numFmtId="2" fontId="0" fillId="0" borderId="8" xfId="5" applyNumberFormat="1" applyFont="1" applyFill="1" applyBorder="1" applyAlignment="1">
      <alignment horizontal="right" vertical="top"/>
    </xf>
    <xf numFmtId="0" fontId="0" fillId="0" borderId="8" xfId="0" applyBorder="1" applyAlignment="1">
      <alignment horizontal="left" vertical="center"/>
    </xf>
    <xf numFmtId="4" fontId="0" fillId="0" borderId="8" xfId="0" applyNumberFormat="1" applyBorder="1" applyAlignment="1">
      <alignment horizontal="right" vertical="center"/>
    </xf>
    <xf numFmtId="4" fontId="45" fillId="0" borderId="8" xfId="0" applyNumberFormat="1" applyFont="1" applyBorder="1" applyAlignment="1">
      <alignment horizontal="right" vertical="top"/>
    </xf>
    <xf numFmtId="4" fontId="45" fillId="0" borderId="8" xfId="3" applyNumberFormat="1" applyFont="1" applyFill="1" applyBorder="1" applyAlignment="1">
      <alignment horizontal="right" vertical="top"/>
    </xf>
    <xf numFmtId="0" fontId="0" fillId="4" borderId="9" xfId="0" applyFill="1" applyBorder="1" applyAlignment="1">
      <alignment vertical="top"/>
    </xf>
    <xf numFmtId="164" fontId="52" fillId="0" borderId="0" xfId="50" applyNumberFormat="1" applyFont="1"/>
    <xf numFmtId="2" fontId="45" fillId="0" borderId="7" xfId="0" applyNumberFormat="1" applyFont="1" applyBorder="1" applyAlignment="1">
      <alignment horizontal="right" vertical="center"/>
    </xf>
    <xf numFmtId="2" fontId="45" fillId="0" borderId="7" xfId="9" applyNumberFormat="1" applyFont="1" applyBorder="1" applyAlignment="1">
      <alignment horizontal="right" vertical="center"/>
    </xf>
    <xf numFmtId="0" fontId="46" fillId="0" borderId="7" xfId="0" applyFont="1" applyBorder="1" applyAlignment="1">
      <alignment vertical="center"/>
    </xf>
    <xf numFmtId="0" fontId="46" fillId="0" borderId="9" xfId="0" applyFont="1" applyBorder="1" applyAlignment="1">
      <alignment vertical="center"/>
    </xf>
    <xf numFmtId="2" fontId="0" fillId="0" borderId="8" xfId="9" applyNumberFormat="1" applyFont="1" applyBorder="1" applyAlignment="1">
      <alignment horizontal="right" vertical="center"/>
    </xf>
    <xf numFmtId="0" fontId="82" fillId="11" borderId="0" xfId="0" applyFont="1" applyFill="1" applyAlignment="1">
      <alignment vertical="center"/>
    </xf>
    <xf numFmtId="0" fontId="82" fillId="11" borderId="0" xfId="0" applyFont="1" applyFill="1" applyAlignment="1">
      <alignment horizontal="center" vertical="center"/>
    </xf>
    <xf numFmtId="4" fontId="82" fillId="11" borderId="0" xfId="0" applyNumberFormat="1" applyFont="1" applyFill="1" applyAlignment="1">
      <alignment horizontal="right" vertical="center"/>
    </xf>
    <xf numFmtId="0" fontId="0" fillId="0" borderId="10" xfId="0" applyBorder="1" applyAlignment="1">
      <alignment vertical="center"/>
    </xf>
    <xf numFmtId="0" fontId="36" fillId="0" borderId="10" xfId="0" applyFont="1" applyBorder="1" applyAlignment="1">
      <alignment vertical="center" wrapText="1"/>
    </xf>
    <xf numFmtId="4" fontId="39" fillId="10" borderId="0" xfId="0" applyNumberFormat="1" applyFont="1" applyFill="1" applyAlignment="1">
      <alignment horizontal="right" vertical="center"/>
    </xf>
    <xf numFmtId="2" fontId="45" fillId="0" borderId="7" xfId="52" applyNumberFormat="1" applyFont="1" applyBorder="1" applyAlignment="1">
      <alignment horizontal="right" vertical="center"/>
    </xf>
    <xf numFmtId="0" fontId="8" fillId="0" borderId="0" xfId="4" applyAlignment="1">
      <alignment horizontal="left" vertical="center"/>
    </xf>
    <xf numFmtId="2" fontId="45" fillId="0" borderId="9" xfId="52" applyNumberFormat="1" applyFont="1" applyBorder="1" applyAlignment="1">
      <alignment horizontal="right" vertical="center"/>
    </xf>
    <xf numFmtId="0" fontId="8" fillId="0" borderId="0" xfId="4" applyAlignment="1">
      <alignment vertical="center"/>
    </xf>
    <xf numFmtId="2" fontId="0" fillId="0" borderId="8" xfId="52" applyNumberFormat="1" applyFont="1" applyBorder="1" applyAlignment="1">
      <alignment horizontal="right" vertical="top"/>
    </xf>
    <xf numFmtId="2" fontId="45" fillId="0" borderId="8" xfId="53" applyNumberFormat="1" applyFont="1" applyBorder="1" applyAlignment="1">
      <alignment horizontal="right" vertical="top"/>
    </xf>
    <xf numFmtId="2" fontId="0" fillId="0" borderId="7" xfId="52" applyNumberFormat="1" applyFont="1" applyBorder="1" applyAlignment="1">
      <alignment horizontal="right" vertical="center"/>
    </xf>
    <xf numFmtId="2" fontId="45" fillId="0" borderId="8" xfId="52" applyNumberFormat="1" applyFont="1" applyBorder="1" applyAlignment="1">
      <alignment horizontal="right" vertical="top"/>
    </xf>
    <xf numFmtId="4" fontId="44" fillId="10" borderId="0" xfId="0" applyNumberFormat="1" applyFont="1" applyFill="1" applyAlignment="1">
      <alignment horizontal="right" vertical="top"/>
    </xf>
    <xf numFmtId="2" fontId="45" fillId="4" borderId="7" xfId="54" applyNumberFormat="1" applyFont="1" applyFill="1" applyBorder="1" applyAlignment="1">
      <alignment horizontal="right" vertical="top"/>
    </xf>
    <xf numFmtId="2" fontId="45" fillId="0" borderId="9" xfId="52" applyNumberFormat="1" applyFont="1" applyBorder="1" applyAlignment="1">
      <alignment horizontal="right" vertical="top"/>
    </xf>
    <xf numFmtId="0" fontId="43" fillId="0" borderId="0" xfId="0" applyFont="1" applyAlignment="1">
      <alignment vertical="center"/>
    </xf>
    <xf numFmtId="0" fontId="45" fillId="4" borderId="7" xfId="0" applyFont="1" applyFill="1" applyBorder="1" applyAlignment="1">
      <alignment vertical="center"/>
    </xf>
    <xf numFmtId="2" fontId="45" fillId="4" borderId="7" xfId="0" applyNumberFormat="1" applyFont="1" applyFill="1" applyBorder="1" applyAlignment="1">
      <alignment horizontal="right" vertical="center"/>
    </xf>
    <xf numFmtId="2" fontId="45" fillId="4" borderId="7" xfId="52" applyNumberFormat="1" applyFont="1" applyFill="1" applyBorder="1" applyAlignment="1">
      <alignment horizontal="right" vertical="center"/>
    </xf>
    <xf numFmtId="2" fontId="45" fillId="0" borderId="7" xfId="52" applyNumberFormat="1" applyFont="1" applyFill="1" applyBorder="1" applyAlignment="1">
      <alignment horizontal="right" vertical="center"/>
    </xf>
    <xf numFmtId="2" fontId="45" fillId="4" borderId="7" xfId="0" applyNumberFormat="1" applyFont="1" applyFill="1" applyBorder="1" applyAlignment="1">
      <alignment horizontal="right" vertical="top"/>
    </xf>
    <xf numFmtId="0" fontId="36" fillId="4" borderId="7" xfId="0" applyFont="1" applyFill="1" applyBorder="1" applyAlignment="1">
      <alignment vertical="center" wrapText="1"/>
    </xf>
    <xf numFmtId="2" fontId="45" fillId="4" borderId="7" xfId="55" applyNumberFormat="1" applyFont="1" applyFill="1" applyBorder="1" applyAlignment="1">
      <alignment horizontal="right" vertical="center"/>
    </xf>
    <xf numFmtId="2" fontId="45" fillId="0" borderId="7" xfId="55" applyNumberFormat="1" applyFont="1" applyBorder="1" applyAlignment="1">
      <alignment horizontal="right" vertical="center"/>
    </xf>
    <xf numFmtId="2" fontId="45" fillId="0" borderId="9" xfId="55" applyNumberFormat="1" applyFont="1" applyBorder="1" applyAlignment="1">
      <alignment horizontal="right" vertical="center"/>
    </xf>
    <xf numFmtId="2" fontId="0" fillId="0" borderId="8" xfId="55" applyNumberFormat="1" applyFont="1" applyBorder="1" applyAlignment="1">
      <alignment horizontal="right" vertical="top"/>
    </xf>
    <xf numFmtId="2" fontId="45" fillId="0" borderId="7" xfId="55" applyNumberFormat="1" applyFont="1" applyBorder="1" applyAlignment="1">
      <alignment horizontal="right" vertical="top"/>
    </xf>
    <xf numFmtId="2" fontId="45" fillId="0" borderId="8" xfId="56" applyNumberFormat="1" applyFont="1" applyBorder="1" applyAlignment="1">
      <alignment horizontal="right" vertical="top"/>
    </xf>
    <xf numFmtId="0" fontId="39" fillId="10" borderId="0" xfId="0" applyFont="1" applyFill="1" applyAlignment="1">
      <alignment horizontal="left" vertical="center"/>
    </xf>
    <xf numFmtId="0" fontId="68" fillId="10" borderId="0" xfId="0" applyFont="1" applyFill="1" applyAlignment="1">
      <alignment vertical="center"/>
    </xf>
    <xf numFmtId="0" fontId="0" fillId="0" borderId="7" xfId="0" applyBorder="1" applyAlignment="1">
      <alignment horizontal="left" vertical="center" wrapText="1"/>
    </xf>
    <xf numFmtId="2" fontId="0" fillId="0" borderId="7" xfId="5" applyNumberFormat="1" applyFont="1" applyBorder="1" applyAlignment="1">
      <alignment horizontal="right" vertical="center"/>
    </xf>
    <xf numFmtId="0" fontId="0" fillId="0" borderId="9" xfId="0" applyBorder="1" applyAlignment="1">
      <alignment horizontal="left" vertical="center" wrapText="1"/>
    </xf>
    <xf numFmtId="2" fontId="0" fillId="0" borderId="9" xfId="5" applyNumberFormat="1" applyFont="1" applyFill="1" applyBorder="1" applyAlignment="1">
      <alignment horizontal="right" vertical="center"/>
    </xf>
    <xf numFmtId="0" fontId="0" fillId="0" borderId="8" xfId="0" applyBorder="1" applyAlignment="1">
      <alignment horizontal="left" vertical="center" wrapText="1"/>
    </xf>
    <xf numFmtId="2" fontId="0" fillId="0" borderId="8" xfId="5" applyNumberFormat="1" applyFont="1" applyBorder="1" applyAlignment="1">
      <alignment horizontal="right" vertical="center"/>
    </xf>
    <xf numFmtId="0" fontId="0" fillId="0" borderId="9" xfId="0" applyBorder="1" applyAlignment="1">
      <alignment horizontal="left" vertical="center"/>
    </xf>
    <xf numFmtId="2" fontId="0" fillId="0" borderId="9" xfId="0" applyNumberFormat="1" applyBorder="1" applyAlignment="1">
      <alignment horizontal="right" vertical="center"/>
    </xf>
    <xf numFmtId="2" fontId="0" fillId="0" borderId="7" xfId="5" applyNumberFormat="1" applyFont="1" applyFill="1" applyBorder="1" applyAlignment="1">
      <alignment horizontal="right" vertical="center"/>
    </xf>
    <xf numFmtId="0" fontId="83" fillId="10" borderId="0" xfId="0" applyFont="1" applyFill="1" applyAlignment="1">
      <alignment horizontal="left" vertical="center"/>
    </xf>
    <xf numFmtId="0" fontId="81" fillId="0" borderId="7" xfId="0" applyFont="1" applyBorder="1" applyAlignment="1">
      <alignment horizontal="left" vertical="center"/>
    </xf>
    <xf numFmtId="0" fontId="81" fillId="0" borderId="9" xfId="0" applyFont="1" applyBorder="1" applyAlignment="1">
      <alignment horizontal="left" vertical="center"/>
    </xf>
    <xf numFmtId="4" fontId="0" fillId="0" borderId="7" xfId="0" applyNumberFormat="1" applyBorder="1" applyAlignment="1">
      <alignment horizontal="right" vertical="center"/>
    </xf>
    <xf numFmtId="0" fontId="68" fillId="10" borderId="0" xfId="0" applyFont="1" applyFill="1" applyAlignment="1">
      <alignment vertical="center" wrapText="1"/>
    </xf>
    <xf numFmtId="2" fontId="0" fillId="0" borderId="9" xfId="5" applyNumberFormat="1" applyFont="1" applyBorder="1" applyAlignment="1">
      <alignment horizontal="right" vertical="center"/>
    </xf>
    <xf numFmtId="0" fontId="39" fillId="10" borderId="0" xfId="0" applyFont="1" applyFill="1" applyAlignment="1">
      <alignment vertical="center"/>
    </xf>
    <xf numFmtId="0" fontId="44" fillId="10" borderId="0" xfId="0" applyFont="1" applyFill="1" applyAlignment="1">
      <alignment horizontal="center" vertical="center"/>
    </xf>
    <xf numFmtId="0" fontId="0" fillId="0" borderId="7" xfId="0" applyBorder="1" applyAlignment="1">
      <alignment horizontal="left" vertical="center"/>
    </xf>
    <xf numFmtId="2" fontId="0" fillId="0" borderId="7" xfId="0" applyNumberFormat="1" applyBorder="1" applyAlignment="1">
      <alignment horizontal="right" vertical="center"/>
    </xf>
    <xf numFmtId="2" fontId="0" fillId="0" borderId="8" xfId="0" applyNumberFormat="1" applyBorder="1" applyAlignment="1">
      <alignment horizontal="right" vertical="top"/>
    </xf>
    <xf numFmtId="2" fontId="0" fillId="0" borderId="9" xfId="52" applyNumberFormat="1" applyFont="1" applyBorder="1" applyAlignment="1">
      <alignment horizontal="right" vertical="top"/>
    </xf>
    <xf numFmtId="2" fontId="45" fillId="0" borderId="7" xfId="9" applyNumberFormat="1" applyFont="1" applyFill="1" applyBorder="1" applyAlignment="1">
      <alignment horizontal="right" vertical="center"/>
    </xf>
    <xf numFmtId="0" fontId="36" fillId="0" borderId="0" xfId="0" applyFont="1" applyAlignment="1">
      <alignment vertical="center" wrapText="1"/>
    </xf>
    <xf numFmtId="2" fontId="0" fillId="0" borderId="0" xfId="0" applyNumberFormat="1" applyAlignment="1">
      <alignment horizontal="right" vertical="center"/>
    </xf>
    <xf numFmtId="2" fontId="0" fillId="0" borderId="9" xfId="52" applyNumberFormat="1" applyFont="1" applyFill="1" applyBorder="1" applyAlignment="1">
      <alignment horizontal="right" vertical="top"/>
    </xf>
    <xf numFmtId="2" fontId="0" fillId="0" borderId="8" xfId="52" applyNumberFormat="1" applyFont="1" applyFill="1" applyBorder="1" applyAlignment="1">
      <alignment horizontal="right" vertical="top"/>
    </xf>
    <xf numFmtId="2" fontId="0" fillId="0" borderId="7" xfId="5" applyNumberFormat="1" applyFont="1" applyFill="1" applyBorder="1" applyAlignment="1">
      <alignment horizontal="right" vertical="top"/>
    </xf>
    <xf numFmtId="0" fontId="39" fillId="10" borderId="0" xfId="4" applyFont="1" applyFill="1" applyAlignment="1">
      <alignment horizontal="left" vertical="center"/>
    </xf>
    <xf numFmtId="0" fontId="39" fillId="10" borderId="0" xfId="4" applyFont="1" applyFill="1" applyAlignment="1">
      <alignment horizontal="center" wrapText="1"/>
    </xf>
    <xf numFmtId="4" fontId="39" fillId="10" borderId="0" xfId="4" applyNumberFormat="1" applyFont="1" applyFill="1" applyAlignment="1">
      <alignment horizontal="right" wrapText="1"/>
    </xf>
    <xf numFmtId="0" fontId="36" fillId="0" borderId="0" xfId="0" applyFont="1" applyAlignment="1">
      <alignment horizontal="left" vertical="top"/>
    </xf>
    <xf numFmtId="2" fontId="0" fillId="0" borderId="0" xfId="52" applyNumberFormat="1" applyFont="1" applyAlignment="1">
      <alignment horizontal="right" vertical="top"/>
    </xf>
    <xf numFmtId="2" fontId="0" fillId="0" borderId="7" xfId="52" applyNumberFormat="1" applyFont="1" applyBorder="1" applyAlignment="1">
      <alignment horizontal="right" vertical="top"/>
    </xf>
    <xf numFmtId="2" fontId="8" fillId="0" borderId="9" xfId="52" applyNumberFormat="1" applyFont="1" applyBorder="1" applyAlignment="1">
      <alignment horizontal="right" vertical="top"/>
    </xf>
    <xf numFmtId="2" fontId="0" fillId="0" borderId="0" xfId="52" applyNumberFormat="1" applyFont="1" applyFill="1" applyAlignment="1">
      <alignment horizontal="right" vertical="center"/>
    </xf>
    <xf numFmtId="0" fontId="36" fillId="0" borderId="0" xfId="0" applyFont="1" applyAlignment="1">
      <alignment vertical="center"/>
    </xf>
    <xf numFmtId="2" fontId="0" fillId="0" borderId="0" xfId="52" applyNumberFormat="1" applyFont="1" applyAlignment="1">
      <alignment horizontal="right" vertical="center"/>
    </xf>
    <xf numFmtId="0" fontId="44" fillId="10" borderId="0" xfId="0" applyFont="1" applyFill="1" applyAlignment="1">
      <alignment horizontal="left" vertical="center"/>
    </xf>
    <xf numFmtId="0" fontId="84" fillId="10" borderId="0" xfId="0" applyFont="1" applyFill="1" applyAlignment="1">
      <alignment horizontal="center" vertical="center" wrapText="1"/>
    </xf>
    <xf numFmtId="4" fontId="44" fillId="10" borderId="0" xfId="0" applyNumberFormat="1" applyFont="1" applyFill="1" applyAlignment="1">
      <alignment horizontal="right" vertical="center"/>
    </xf>
    <xf numFmtId="2" fontId="0" fillId="0" borderId="9" xfId="0" applyNumberFormat="1" applyBorder="1" applyAlignment="1">
      <alignment horizontal="right" vertical="top"/>
    </xf>
    <xf numFmtId="2" fontId="0" fillId="0" borderId="7" xfId="0" applyNumberFormat="1" applyBorder="1" applyAlignment="1">
      <alignment horizontal="right" vertical="top"/>
    </xf>
    <xf numFmtId="2" fontId="0" fillId="0" borderId="0" xfId="0" applyNumberFormat="1" applyAlignment="1">
      <alignment horizontal="right" vertical="top"/>
    </xf>
    <xf numFmtId="0" fontId="50" fillId="0" borderId="7" xfId="0" applyFont="1" applyBorder="1" applyAlignment="1">
      <alignment horizontal="left" vertical="top"/>
    </xf>
    <xf numFmtId="0" fontId="35" fillId="0" borderId="0" xfId="0" applyFont="1" applyAlignment="1">
      <alignment vertical="top"/>
    </xf>
    <xf numFmtId="2" fontId="0" fillId="0" borderId="9" xfId="52" applyNumberFormat="1" applyFont="1" applyBorder="1" applyAlignment="1">
      <alignment horizontal="right" vertical="center"/>
    </xf>
    <xf numFmtId="2" fontId="8" fillId="0" borderId="7" xfId="54" applyNumberFormat="1" applyFont="1" applyBorder="1" applyAlignment="1">
      <alignment horizontal="right" vertical="top"/>
    </xf>
    <xf numFmtId="0" fontId="8" fillId="0" borderId="9" xfId="4" applyBorder="1" applyAlignment="1">
      <alignment horizontal="left" vertical="top"/>
    </xf>
    <xf numFmtId="0" fontId="36" fillId="0" borderId="9" xfId="4" applyFont="1" applyBorder="1" applyAlignment="1">
      <alignment vertical="top" wrapText="1"/>
    </xf>
    <xf numFmtId="2" fontId="8" fillId="0" borderId="7" xfId="52" applyNumberFormat="1" applyFont="1" applyBorder="1" applyAlignment="1">
      <alignment horizontal="right" vertical="top"/>
    </xf>
    <xf numFmtId="2" fontId="8" fillId="0" borderId="7" xfId="52" applyNumberFormat="1" applyFont="1" applyFill="1" applyBorder="1" applyAlignment="1">
      <alignment horizontal="right" vertical="top"/>
    </xf>
    <xf numFmtId="2" fontId="8" fillId="0" borderId="9" xfId="54" applyNumberFormat="1" applyFont="1" applyFill="1" applyBorder="1" applyAlignment="1">
      <alignment horizontal="right" vertical="top"/>
    </xf>
    <xf numFmtId="2" fontId="8" fillId="0" borderId="7" xfId="57" applyNumberFormat="1" applyFont="1" applyBorder="1" applyAlignment="1">
      <alignment horizontal="right" vertical="top"/>
    </xf>
    <xf numFmtId="0" fontId="0" fillId="0" borderId="10" xfId="0" applyBorder="1" applyAlignment="1">
      <alignment horizontal="left" vertical="top"/>
    </xf>
    <xf numFmtId="0" fontId="36" fillId="0" borderId="10" xfId="0" applyFont="1" applyBorder="1" applyAlignment="1">
      <alignment vertical="top" wrapText="1"/>
    </xf>
    <xf numFmtId="0" fontId="84" fillId="10" borderId="0" xfId="0" applyFont="1" applyFill="1" applyAlignment="1">
      <alignment horizontal="left" vertical="center" wrapText="1"/>
    </xf>
    <xf numFmtId="2" fontId="8" fillId="0" borderId="7" xfId="9" applyNumberFormat="1" applyFont="1" applyFill="1" applyBorder="1" applyAlignment="1">
      <alignment horizontal="right" vertical="center"/>
    </xf>
    <xf numFmtId="2" fontId="45" fillId="0" borderId="7" xfId="52" applyNumberFormat="1" applyFont="1" applyBorder="1" applyAlignment="1">
      <alignment horizontal="right" vertical="top"/>
    </xf>
    <xf numFmtId="2" fontId="45" fillId="0" borderId="7" xfId="48" applyNumberFormat="1" applyFont="1" applyBorder="1" applyAlignment="1">
      <alignment horizontal="right" vertical="center"/>
    </xf>
    <xf numFmtId="2" fontId="45" fillId="0" borderId="8" xfId="48" applyNumberFormat="1" applyFont="1" applyBorder="1" applyAlignment="1">
      <alignment horizontal="right" vertical="center"/>
    </xf>
    <xf numFmtId="2" fontId="45" fillId="0" borderId="7" xfId="54" applyNumberFormat="1" applyFont="1" applyBorder="1" applyAlignment="1">
      <alignment horizontal="right" vertical="top"/>
    </xf>
    <xf numFmtId="2" fontId="45" fillId="0" borderId="9" xfId="54" applyNumberFormat="1" applyFont="1" applyBorder="1" applyAlignment="1">
      <alignment horizontal="right" vertical="top"/>
    </xf>
    <xf numFmtId="2" fontId="0" fillId="0" borderId="9" xfId="54" applyNumberFormat="1" applyFont="1" applyBorder="1" applyAlignment="1">
      <alignment horizontal="right" vertical="top"/>
    </xf>
    <xf numFmtId="2" fontId="0" fillId="0" borderId="8" xfId="54" applyNumberFormat="1" applyFont="1" applyBorder="1" applyAlignment="1">
      <alignment horizontal="right" vertical="top"/>
    </xf>
    <xf numFmtId="2" fontId="8" fillId="4" borderId="7" xfId="54" applyNumberFormat="1" applyFont="1" applyFill="1" applyBorder="1" applyAlignment="1">
      <alignment horizontal="right" vertical="top"/>
    </xf>
    <xf numFmtId="4" fontId="0" fillId="0" borderId="9" xfId="0" applyNumberFormat="1" applyBorder="1" applyAlignment="1">
      <alignment horizontal="right" vertical="center"/>
    </xf>
    <xf numFmtId="0" fontId="88" fillId="0" borderId="0" xfId="0" applyFont="1" applyAlignment="1">
      <alignment horizontal="left" vertical="center"/>
    </xf>
    <xf numFmtId="0" fontId="55" fillId="0" borderId="0" xfId="0" applyFont="1" applyAlignment="1">
      <alignment horizontal="left" vertical="center"/>
    </xf>
    <xf numFmtId="2" fontId="8" fillId="4" borderId="0" xfId="54" applyNumberFormat="1" applyFont="1" applyFill="1" applyAlignment="1">
      <alignment horizontal="right" vertical="top"/>
    </xf>
    <xf numFmtId="2" fontId="8" fillId="4" borderId="9" xfId="54" applyNumberFormat="1" applyFont="1" applyFill="1" applyBorder="1" applyAlignment="1">
      <alignment horizontal="right" vertical="top"/>
    </xf>
    <xf numFmtId="2" fontId="0" fillId="0" borderId="9" xfId="9" applyNumberFormat="1" applyFont="1" applyBorder="1" applyAlignment="1">
      <alignment horizontal="right" vertical="top"/>
    </xf>
    <xf numFmtId="2" fontId="0" fillId="0" borderId="8" xfId="9" applyNumberFormat="1" applyFont="1" applyBorder="1" applyAlignment="1">
      <alignment horizontal="right" vertical="top"/>
    </xf>
    <xf numFmtId="4" fontId="0" fillId="0" borderId="0" xfId="0" applyNumberFormat="1" applyAlignment="1">
      <alignment horizontal="right" vertical="center"/>
    </xf>
    <xf numFmtId="0" fontId="8" fillId="0" borderId="0" xfId="0" applyFont="1" applyAlignment="1">
      <alignment vertical="center"/>
    </xf>
    <xf numFmtId="0" fontId="81" fillId="0" borderId="8" xfId="0" applyFont="1" applyBorder="1" applyAlignment="1">
      <alignment horizontal="left" vertical="top"/>
    </xf>
    <xf numFmtId="2" fontId="0" fillId="0" borderId="8" xfId="5" applyNumberFormat="1" applyFont="1" applyBorder="1" applyAlignment="1">
      <alignment horizontal="right" vertical="top"/>
    </xf>
    <xf numFmtId="0" fontId="0" fillId="0" borderId="0" xfId="0" applyAlignment="1">
      <alignment vertical="top" wrapText="1"/>
    </xf>
    <xf numFmtId="0" fontId="81" fillId="0" borderId="9" xfId="0" applyFont="1" applyBorder="1" applyAlignment="1">
      <alignment horizontal="left" vertical="top" wrapText="1"/>
    </xf>
    <xf numFmtId="0" fontId="0" fillId="0" borderId="8" xfId="0" applyBorder="1" applyAlignment="1">
      <alignment horizontal="left" vertical="top" wrapText="1"/>
    </xf>
    <xf numFmtId="4" fontId="0" fillId="0" borderId="8" xfId="5" applyNumberFormat="1" applyFont="1" applyFill="1" applyBorder="1" applyAlignment="1">
      <alignment horizontal="right" vertical="top" wrapText="1"/>
    </xf>
    <xf numFmtId="2" fontId="45" fillId="0" borderId="9" xfId="48" applyNumberFormat="1" applyFont="1" applyBorder="1" applyAlignment="1">
      <alignment horizontal="right" vertical="top"/>
    </xf>
    <xf numFmtId="0" fontId="8" fillId="0" borderId="9" xfId="4" applyBorder="1" applyAlignment="1">
      <alignment vertical="top"/>
    </xf>
    <xf numFmtId="2" fontId="8" fillId="0" borderId="9" xfId="54" applyNumberFormat="1" applyFont="1" applyBorder="1" applyAlignment="1">
      <alignment horizontal="right" vertical="top"/>
    </xf>
    <xf numFmtId="0" fontId="36" fillId="4" borderId="8" xfId="0" applyFont="1" applyFill="1" applyBorder="1" applyAlignment="1">
      <alignment vertical="top" wrapText="1"/>
    </xf>
    <xf numFmtId="2" fontId="0" fillId="0" borderId="0" xfId="48" applyNumberFormat="1" applyFont="1" applyAlignment="1">
      <alignment horizontal="right" vertical="top"/>
    </xf>
    <xf numFmtId="2" fontId="45" fillId="0" borderId="9" xfId="0" applyNumberFormat="1" applyFont="1" applyBorder="1" applyAlignment="1">
      <alignment horizontal="right" vertical="center"/>
    </xf>
    <xf numFmtId="2" fontId="45" fillId="0" borderId="9" xfId="51" applyNumberFormat="1" applyFont="1" applyBorder="1" applyAlignment="1">
      <alignment horizontal="right" vertical="top"/>
    </xf>
    <xf numFmtId="0" fontId="44" fillId="10" borderId="9" xfId="0" applyFont="1" applyFill="1" applyBorder="1" applyAlignment="1">
      <alignment vertical="center"/>
    </xf>
    <xf numFmtId="0" fontId="44" fillId="10" borderId="9" xfId="0" applyFont="1" applyFill="1" applyBorder="1" applyAlignment="1">
      <alignment vertical="center" wrapText="1"/>
    </xf>
    <xf numFmtId="4" fontId="44" fillId="9" borderId="9" xfId="0" applyNumberFormat="1" applyFont="1" applyFill="1" applyBorder="1" applyAlignment="1">
      <alignment horizontal="right" vertical="top"/>
    </xf>
    <xf numFmtId="2" fontId="0" fillId="0" borderId="7" xfId="5" applyNumberFormat="1" applyFont="1" applyBorder="1" applyAlignment="1">
      <alignment horizontal="right" vertical="top"/>
    </xf>
    <xf numFmtId="2" fontId="0" fillId="0" borderId="9" xfId="5" applyNumberFormat="1" applyFont="1" applyFill="1" applyBorder="1" applyAlignment="1">
      <alignment horizontal="right" vertical="top"/>
    </xf>
    <xf numFmtId="167" fontId="0" fillId="0" borderId="0" xfId="0" applyNumberFormat="1" applyAlignment="1">
      <alignment horizontal="center" vertical="center"/>
    </xf>
    <xf numFmtId="0" fontId="0" fillId="0" borderId="0" xfId="0" applyAlignment="1">
      <alignment horizontal="center"/>
    </xf>
    <xf numFmtId="168" fontId="34" fillId="2" borderId="2" xfId="1" applyNumberFormat="1" applyFont="1" applyFill="1" applyBorder="1" applyAlignment="1" applyProtection="1">
      <alignment horizontal="center" vertical="center" wrapText="1"/>
    </xf>
    <xf numFmtId="0" fontId="34" fillId="2" borderId="2" xfId="0" applyFont="1" applyFill="1" applyBorder="1" applyAlignment="1">
      <alignment horizontal="center" vertical="center" wrapText="1"/>
    </xf>
    <xf numFmtId="167" fontId="34" fillId="2" borderId="2" xfId="0" applyNumberFormat="1" applyFont="1" applyFill="1" applyBorder="1" applyAlignment="1">
      <alignment horizontal="center" vertical="center" wrapText="1"/>
    </xf>
    <xf numFmtId="0" fontId="1" fillId="2" borderId="2" xfId="0" applyFont="1" applyFill="1" applyBorder="1" applyAlignment="1">
      <alignment horizontal="center" vertical="center" wrapText="1"/>
    </xf>
    <xf numFmtId="9" fontId="2" fillId="0" borderId="11" xfId="0" applyNumberFormat="1" applyFont="1" applyBorder="1" applyAlignment="1">
      <alignment horizontal="center" vertical="center" wrapText="1"/>
    </xf>
    <xf numFmtId="0" fontId="0" fillId="11" borderId="2" xfId="0" applyFill="1" applyBorder="1" applyAlignment="1">
      <alignment horizontal="center"/>
    </xf>
    <xf numFmtId="0" fontId="6" fillId="0" borderId="2" xfId="0" applyFont="1" applyBorder="1" applyAlignment="1">
      <alignment horizontal="center" vertical="center"/>
    </xf>
    <xf numFmtId="0" fontId="6" fillId="0" borderId="2" xfId="0" applyFont="1" applyBorder="1" applyAlignment="1">
      <alignment vertical="center"/>
    </xf>
    <xf numFmtId="167" fontId="0" fillId="11" borderId="2" xfId="0" applyNumberFormat="1" applyFill="1" applyBorder="1" applyAlignment="1">
      <alignment horizontal="center"/>
    </xf>
    <xf numFmtId="0" fontId="0" fillId="0" borderId="2" xfId="0" applyBorder="1" applyAlignment="1">
      <alignment horizontal="center" vertical="center"/>
    </xf>
    <xf numFmtId="0" fontId="6" fillId="0" borderId="2" xfId="1" applyNumberFormat="1" applyFont="1" applyFill="1" applyBorder="1" applyAlignment="1" applyProtection="1">
      <alignment horizontal="center" vertical="center"/>
    </xf>
    <xf numFmtId="0" fontId="4" fillId="0" borderId="2" xfId="1" applyNumberFormat="1" applyFont="1" applyFill="1" applyBorder="1" applyAlignment="1" applyProtection="1">
      <alignment horizontal="center" vertical="center"/>
    </xf>
    <xf numFmtId="0" fontId="90" fillId="0" borderId="2" xfId="1" applyNumberFormat="1" applyFont="1" applyFill="1" applyBorder="1" applyAlignment="1" applyProtection="1">
      <alignment horizontal="center" vertical="center"/>
    </xf>
    <xf numFmtId="0" fontId="6" fillId="4" borderId="2" xfId="26" applyFont="1" applyFill="1" applyBorder="1" applyAlignment="1">
      <alignment horizontal="left" vertical="center" wrapText="1"/>
    </xf>
    <xf numFmtId="167" fontId="0" fillId="0" borderId="0" xfId="0" applyNumberFormat="1" applyAlignment="1">
      <alignment horizontal="center"/>
    </xf>
    <xf numFmtId="0" fontId="89" fillId="11" borderId="3" xfId="0" applyFont="1" applyFill="1" applyBorder="1" applyAlignment="1">
      <alignment horizontal="center" vertical="center"/>
    </xf>
    <xf numFmtId="9" fontId="3" fillId="0" borderId="11" xfId="0" applyNumberFormat="1" applyFont="1" applyBorder="1"/>
    <xf numFmtId="0" fontId="89" fillId="11" borderId="3" xfId="0" applyFont="1" applyFill="1" applyBorder="1" applyAlignment="1">
      <alignment horizontal="left" vertical="center" indent="34"/>
    </xf>
    <xf numFmtId="0" fontId="6" fillId="0" borderId="2" xfId="4" applyFont="1" applyBorder="1" applyAlignment="1">
      <alignment horizontal="center" vertical="top" wrapText="1" readingOrder="1"/>
    </xf>
    <xf numFmtId="0" fontId="6" fillId="0" borderId="2" xfId="4" applyFont="1" applyBorder="1" applyAlignment="1">
      <alignment vertical="top" wrapText="1" readingOrder="1"/>
    </xf>
    <xf numFmtId="169" fontId="6" fillId="0" borderId="2" xfId="4" applyNumberFormat="1" applyFont="1" applyBorder="1" applyAlignment="1">
      <alignment horizontal="center" vertical="top" wrapText="1" readingOrder="1"/>
    </xf>
    <xf numFmtId="7" fontId="0" fillId="0" borderId="2" xfId="0" applyNumberFormat="1" applyBorder="1"/>
    <xf numFmtId="0" fontId="89" fillId="11" borderId="3" xfId="0" applyFont="1" applyFill="1" applyBorder="1" applyAlignment="1">
      <alignment horizontal="left" vertical="center" indent="32"/>
    </xf>
    <xf numFmtId="7" fontId="6" fillId="0" borderId="2" xfId="0" applyNumberFormat="1" applyFont="1" applyBorder="1"/>
    <xf numFmtId="0" fontId="0" fillId="12" borderId="1" xfId="0" applyFill="1" applyBorder="1" applyAlignment="1">
      <alignment vertical="center"/>
    </xf>
    <xf numFmtId="0" fontId="0" fillId="12" borderId="1" xfId="0" applyFill="1" applyBorder="1" applyAlignment="1">
      <alignment vertical="center" wrapText="1"/>
    </xf>
    <xf numFmtId="0" fontId="1" fillId="12" borderId="1" xfId="0" applyFont="1" applyFill="1" applyBorder="1" applyAlignment="1">
      <alignment horizontal="center" vertical="center"/>
    </xf>
    <xf numFmtId="1" fontId="6" fillId="0" borderId="1" xfId="0" applyNumberFormat="1" applyFont="1" applyBorder="1" applyAlignment="1">
      <alignment horizontal="left" vertical="center"/>
    </xf>
    <xf numFmtId="0" fontId="10" fillId="0" borderId="1" xfId="0" applyFont="1" applyBorder="1" applyAlignment="1">
      <alignment horizontal="left" vertical="center" wrapText="1"/>
    </xf>
    <xf numFmtId="44" fontId="0" fillId="0" borderId="2" xfId="1" applyFont="1" applyBorder="1" applyAlignment="1">
      <alignment horizontal="left" vertical="center" wrapText="1"/>
    </xf>
    <xf numFmtId="44" fontId="6" fillId="0" borderId="1" xfId="1" applyFont="1" applyBorder="1" applyAlignment="1">
      <alignment horizontal="left" vertical="center"/>
    </xf>
    <xf numFmtId="0" fontId="6" fillId="0" borderId="0" xfId="0" applyFont="1" applyAlignment="1">
      <alignment vertical="center"/>
    </xf>
    <xf numFmtId="0" fontId="6" fillId="0" borderId="1" xfId="0" applyFont="1" applyBorder="1" applyAlignment="1">
      <alignment horizontal="left" vertical="center" wrapText="1"/>
    </xf>
    <xf numFmtId="0" fontId="21" fillId="0" borderId="0" xfId="0" applyFont="1" applyAlignment="1">
      <alignment vertical="center"/>
    </xf>
    <xf numFmtId="0" fontId="22" fillId="0" borderId="0" xfId="0" applyFont="1" applyAlignment="1">
      <alignment vertical="center"/>
    </xf>
    <xf numFmtId="0" fontId="28" fillId="7" borderId="0" xfId="43">
      <alignment horizontal="center"/>
    </xf>
    <xf numFmtId="0" fontId="0" fillId="0" borderId="3" xfId="0" applyBorder="1" applyAlignment="1">
      <alignment horizontal="center" vertical="center"/>
    </xf>
    <xf numFmtId="0" fontId="92" fillId="0" borderId="0" xfId="0" applyFont="1" applyAlignment="1">
      <alignment horizontal="left" indent="2"/>
    </xf>
    <xf numFmtId="0" fontId="93" fillId="0" borderId="0" xfId="0" applyFont="1" applyAlignment="1">
      <alignment wrapText="1"/>
    </xf>
    <xf numFmtId="0" fontId="92" fillId="0" borderId="0" xfId="0" applyFont="1" applyAlignment="1"/>
    <xf numFmtId="0" fontId="92" fillId="0" borderId="0" xfId="0" applyFont="1" applyAlignment="1">
      <alignment horizontal="left"/>
    </xf>
    <xf numFmtId="0" fontId="0" fillId="0" borderId="0" xfId="0" applyAlignment="1">
      <alignment horizontal="right"/>
    </xf>
    <xf numFmtId="0" fontId="0" fillId="0" borderId="0" xfId="0" applyAlignment="1">
      <alignment horizontal="right" wrapText="1"/>
    </xf>
    <xf numFmtId="0" fontId="94" fillId="0" borderId="0" xfId="0" applyFont="1"/>
    <xf numFmtId="0" fontId="0" fillId="0" borderId="0" xfId="0" applyFill="1" applyBorder="1" applyAlignment="1">
      <alignment wrapText="1"/>
    </xf>
    <xf numFmtId="0" fontId="0" fillId="0" borderId="0" xfId="0" applyAlignment="1">
      <alignment horizontal="left"/>
    </xf>
    <xf numFmtId="0" fontId="0" fillId="0" borderId="0" xfId="0" applyAlignment="1">
      <alignment horizontal="left" indent="15"/>
    </xf>
    <xf numFmtId="0" fontId="17" fillId="0" borderId="0" xfId="38"/>
    <xf numFmtId="0" fontId="17" fillId="0" borderId="0" xfId="38" applyFill="1" applyAlignment="1">
      <alignment horizontal="center" vertical="center"/>
    </xf>
    <xf numFmtId="0" fontId="18" fillId="0" borderId="0" xfId="0" applyFont="1" applyFill="1" applyAlignment="1">
      <alignment horizontal="center" vertical="center"/>
    </xf>
    <xf numFmtId="43" fontId="95" fillId="9" borderId="1" xfId="5" applyFont="1" applyFill="1" applyBorder="1" applyAlignment="1">
      <alignment horizontal="right" vertical="center" wrapText="1"/>
    </xf>
    <xf numFmtId="43" fontId="95" fillId="9" borderId="5" xfId="5" applyFont="1" applyFill="1" applyBorder="1" applyAlignment="1">
      <alignment horizontal="right" vertical="center" wrapText="1"/>
    </xf>
    <xf numFmtId="0" fontId="92" fillId="0" borderId="7" xfId="26" applyFont="1" applyBorder="1" applyAlignment="1">
      <alignment horizontal="left" vertical="center"/>
    </xf>
    <xf numFmtId="0" fontId="93" fillId="0" borderId="7" xfId="26" applyFont="1" applyBorder="1" applyAlignment="1">
      <alignment horizontal="left" vertical="center" wrapText="1"/>
    </xf>
    <xf numFmtId="43" fontId="96" fillId="0" borderId="7" xfId="5" applyFont="1" applyFill="1" applyBorder="1" applyAlignment="1">
      <alignment horizontal="right" vertical="center" wrapText="1"/>
    </xf>
    <xf numFmtId="0" fontId="92" fillId="0" borderId="0" xfId="26" applyFont="1" applyAlignment="1">
      <alignment horizontal="left" vertical="center"/>
    </xf>
    <xf numFmtId="0" fontId="93" fillId="0" borderId="0" xfId="26" applyFont="1" applyAlignment="1">
      <alignment horizontal="left" vertical="center" wrapText="1"/>
    </xf>
    <xf numFmtId="43" fontId="96" fillId="0" borderId="0" xfId="5" applyFont="1" applyFill="1" applyBorder="1" applyAlignment="1">
      <alignment horizontal="right" vertical="center" wrapText="1"/>
    </xf>
    <xf numFmtId="43" fontId="99" fillId="0" borderId="0" xfId="5" applyFont="1" applyBorder="1" applyAlignment="1">
      <alignment horizontal="right" vertical="center" wrapText="1"/>
    </xf>
    <xf numFmtId="0" fontId="102" fillId="0" borderId="0" xfId="0" applyFont="1"/>
    <xf numFmtId="0" fontId="95" fillId="9" borderId="4" xfId="0" applyFont="1" applyFill="1" applyBorder="1" applyAlignment="1">
      <alignment horizontal="left" vertical="center"/>
    </xf>
    <xf numFmtId="0" fontId="103" fillId="9" borderId="1" xfId="0" applyFont="1" applyFill="1" applyBorder="1" applyAlignment="1">
      <alignment horizontal="center" vertical="center" wrapText="1"/>
    </xf>
    <xf numFmtId="43" fontId="95" fillId="9" borderId="1" xfId="5" applyFont="1" applyFill="1" applyBorder="1" applyAlignment="1">
      <alignment horizontal="center" vertical="center" wrapText="1"/>
    </xf>
    <xf numFmtId="0" fontId="102" fillId="0" borderId="0" xfId="0" applyFont="1" applyAlignment="1">
      <alignment vertical="center"/>
    </xf>
    <xf numFmtId="0" fontId="14" fillId="2" borderId="7" xfId="0" applyFont="1" applyFill="1" applyBorder="1" applyAlignment="1">
      <alignment vertical="center"/>
    </xf>
    <xf numFmtId="0" fontId="93" fillId="2" borderId="7" xfId="0" applyFont="1" applyFill="1" applyBorder="1" applyAlignment="1">
      <alignment vertical="center" wrapText="1"/>
    </xf>
    <xf numFmtId="44" fontId="14" fillId="2" borderId="7" xfId="8" applyFont="1" applyFill="1" applyBorder="1" applyAlignment="1">
      <alignment horizontal="right" vertical="center"/>
    </xf>
    <xf numFmtId="0" fontId="14" fillId="2" borderId="8" xfId="0" applyFont="1" applyFill="1" applyBorder="1" applyAlignment="1">
      <alignment vertical="center"/>
    </xf>
    <xf numFmtId="0" fontId="93" fillId="2" borderId="8" xfId="0" applyFont="1" applyFill="1" applyBorder="1" applyAlignment="1">
      <alignment vertical="center" wrapText="1"/>
    </xf>
    <xf numFmtId="44" fontId="14" fillId="2" borderId="8" xfId="6" applyFont="1" applyFill="1" applyBorder="1" applyAlignment="1">
      <alignment horizontal="right" vertical="center"/>
    </xf>
    <xf numFmtId="0" fontId="106" fillId="4" borderId="0" xfId="4" applyFont="1" applyFill="1" applyAlignment="1">
      <alignment horizontal="left" vertical="center"/>
    </xf>
    <xf numFmtId="0" fontId="107" fillId="4" borderId="0" xfId="4" applyFont="1" applyFill="1" applyAlignment="1">
      <alignment horizontal="left" vertical="center"/>
    </xf>
    <xf numFmtId="4" fontId="106" fillId="4" borderId="0" xfId="4" applyNumberFormat="1" applyFont="1" applyFill="1" applyAlignment="1">
      <alignment horizontal="right" vertical="center" wrapText="1"/>
    </xf>
    <xf numFmtId="0" fontId="108" fillId="4" borderId="0" xfId="4" applyFont="1" applyFill="1" applyAlignment="1">
      <alignment horizontal="right" vertical="center" wrapText="1" indent="2"/>
    </xf>
    <xf numFmtId="4" fontId="109" fillId="4" borderId="0" xfId="4" quotePrefix="1" applyNumberFormat="1" applyFont="1" applyFill="1" applyAlignment="1">
      <alignment horizontal="center" vertical="center" wrapText="1"/>
    </xf>
    <xf numFmtId="4" fontId="109" fillId="4" borderId="0" xfId="4" applyNumberFormat="1" applyFont="1" applyFill="1" applyAlignment="1">
      <alignment horizontal="center" vertical="center" wrapText="1"/>
    </xf>
    <xf numFmtId="0" fontId="14" fillId="0" borderId="0" xfId="0" applyFont="1" applyAlignment="1">
      <alignment horizontal="left" vertical="center"/>
    </xf>
    <xf numFmtId="0" fontId="93" fillId="0" borderId="0" xfId="0" applyFont="1" applyAlignment="1">
      <alignment horizontal="left" vertical="center" wrapText="1"/>
    </xf>
    <xf numFmtId="0" fontId="95" fillId="9" borderId="1" xfId="0" applyFont="1" applyFill="1" applyBorder="1" applyAlignment="1">
      <alignment horizontal="left" vertical="center" wrapText="1"/>
    </xf>
    <xf numFmtId="0" fontId="14" fillId="0" borderId="9" xfId="0" applyFont="1" applyBorder="1" applyAlignment="1">
      <alignment horizontal="left" vertical="center"/>
    </xf>
    <xf numFmtId="0" fontId="93" fillId="0" borderId="9" xfId="0" applyFont="1" applyBorder="1" applyAlignment="1">
      <alignment horizontal="left" vertical="center" wrapText="1"/>
    </xf>
    <xf numFmtId="0" fontId="14" fillId="0" borderId="7" xfId="0" applyFont="1" applyBorder="1" applyAlignment="1">
      <alignment horizontal="left" vertical="center"/>
    </xf>
    <xf numFmtId="0" fontId="93" fillId="0" borderId="7" xfId="0" applyFont="1" applyBorder="1" applyAlignment="1">
      <alignment horizontal="left" vertical="center" wrapText="1"/>
    </xf>
    <xf numFmtId="0" fontId="14" fillId="0" borderId="8" xfId="0" applyFont="1" applyBorder="1" applyAlignment="1">
      <alignment horizontal="left" vertical="center"/>
    </xf>
    <xf numFmtId="0" fontId="93" fillId="0" borderId="8" xfId="0" applyFont="1" applyBorder="1" applyAlignment="1">
      <alignment horizontal="left" vertical="center" wrapText="1"/>
    </xf>
    <xf numFmtId="0" fontId="95" fillId="9" borderId="4" xfId="0" applyFont="1" applyFill="1" applyBorder="1" applyAlignment="1">
      <alignment vertical="center"/>
    </xf>
    <xf numFmtId="0" fontId="103" fillId="9" borderId="1" xfId="0" applyFont="1" applyFill="1" applyBorder="1" applyAlignment="1">
      <alignment vertical="center" wrapText="1"/>
    </xf>
    <xf numFmtId="43" fontId="102" fillId="0" borderId="0" xfId="0" applyNumberFormat="1" applyFont="1" applyAlignment="1">
      <alignment vertical="center"/>
    </xf>
    <xf numFmtId="43" fontId="114" fillId="0" borderId="15" xfId="5" applyFont="1" applyFill="1" applyBorder="1" applyAlignment="1">
      <alignment horizontal="center" vertical="center" wrapText="1"/>
    </xf>
    <xf numFmtId="43" fontId="114" fillId="0" borderId="15" xfId="5" applyFont="1" applyBorder="1" applyAlignment="1">
      <alignment horizontal="center" vertical="center" wrapText="1" shrinkToFit="1"/>
    </xf>
    <xf numFmtId="0" fontId="114" fillId="0" borderId="16" xfId="5" applyNumberFormat="1" applyFont="1" applyFill="1" applyBorder="1" applyAlignment="1">
      <alignment horizontal="center" vertical="center" wrapText="1"/>
    </xf>
    <xf numFmtId="0" fontId="114" fillId="0" borderId="16" xfId="5" applyNumberFormat="1" applyFont="1" applyBorder="1" applyAlignment="1">
      <alignment horizontal="center" vertical="center" wrapText="1"/>
    </xf>
    <xf numFmtId="0" fontId="114" fillId="0" borderId="2" xfId="5" applyNumberFormat="1" applyFont="1" applyFill="1" applyBorder="1" applyAlignment="1">
      <alignment horizontal="center" vertical="center" wrapText="1"/>
    </xf>
    <xf numFmtId="0" fontId="114" fillId="0" borderId="2" xfId="5" applyNumberFormat="1" applyFont="1" applyBorder="1" applyAlignment="1">
      <alignment horizontal="center" vertical="center" wrapText="1"/>
    </xf>
    <xf numFmtId="0" fontId="95" fillId="9" borderId="1" xfId="0" applyFont="1" applyFill="1" applyBorder="1" applyAlignment="1">
      <alignment horizontal="center" vertical="center" wrapText="1"/>
    </xf>
    <xf numFmtId="0" fontId="95" fillId="9" borderId="4" xfId="4" applyFont="1" applyFill="1" applyBorder="1" applyAlignment="1">
      <alignment horizontal="left" vertical="center"/>
    </xf>
    <xf numFmtId="0" fontId="95" fillId="9" borderId="1" xfId="4" applyFont="1" applyFill="1" applyBorder="1" applyAlignment="1">
      <alignment horizontal="center" vertical="center" wrapText="1"/>
    </xf>
    <xf numFmtId="0" fontId="14" fillId="0" borderId="0" xfId="0" applyFont="1" applyAlignment="1">
      <alignment vertical="center"/>
    </xf>
    <xf numFmtId="0" fontId="93" fillId="0" borderId="0" xfId="0" applyFont="1" applyAlignment="1">
      <alignment vertical="center"/>
    </xf>
    <xf numFmtId="0" fontId="14" fillId="0" borderId="7" xfId="0" applyFont="1" applyBorder="1" applyAlignment="1">
      <alignment horizontal="left" vertical="center" wrapText="1"/>
    </xf>
    <xf numFmtId="0" fontId="14" fillId="0" borderId="9" xfId="0" applyFont="1" applyBorder="1" applyAlignment="1">
      <alignment horizontal="left" vertical="center" wrapText="1"/>
    </xf>
    <xf numFmtId="0" fontId="14" fillId="0" borderId="7" xfId="0" applyFont="1" applyBorder="1" applyAlignment="1">
      <alignment vertical="center"/>
    </xf>
    <xf numFmtId="0" fontId="93" fillId="0" borderId="7" xfId="0" applyFont="1" applyBorder="1" applyAlignment="1">
      <alignment vertical="center" wrapText="1"/>
    </xf>
    <xf numFmtId="0" fontId="14" fillId="0" borderId="9" xfId="0" applyFont="1" applyBorder="1" applyAlignment="1">
      <alignment vertical="center"/>
    </xf>
    <xf numFmtId="0" fontId="93" fillId="0" borderId="9" xfId="0" applyFont="1" applyBorder="1" applyAlignment="1">
      <alignment vertical="center" wrapText="1"/>
    </xf>
    <xf numFmtId="0" fontId="114" fillId="0" borderId="17" xfId="5" applyNumberFormat="1" applyFont="1" applyFill="1" applyBorder="1" applyAlignment="1">
      <alignment horizontal="center" vertical="center" wrapText="1"/>
    </xf>
    <xf numFmtId="0" fontId="114" fillId="0" borderId="17" xfId="5" applyNumberFormat="1" applyFont="1" applyBorder="1" applyAlignment="1">
      <alignment horizontal="center" vertical="center" wrapText="1"/>
    </xf>
    <xf numFmtId="0" fontId="14" fillId="0" borderId="0" xfId="0" applyFont="1" applyAlignment="1">
      <alignment horizontal="left" vertical="center" wrapText="1"/>
    </xf>
    <xf numFmtId="43" fontId="114" fillId="0" borderId="14" xfId="5" applyFont="1" applyFill="1" applyBorder="1" applyAlignment="1">
      <alignment horizontal="center" vertical="center" wrapText="1"/>
    </xf>
    <xf numFmtId="0" fontId="93" fillId="0" borderId="7" xfId="0" applyFont="1" applyBorder="1" applyAlignment="1">
      <alignment horizontal="left" vertical="center"/>
    </xf>
    <xf numFmtId="0" fontId="93" fillId="0" borderId="8" xfId="0" applyFont="1" applyBorder="1" applyAlignment="1">
      <alignment horizontal="left" vertical="center"/>
    </xf>
    <xf numFmtId="0" fontId="117" fillId="0" borderId="9" xfId="0" applyFont="1" applyBorder="1" applyAlignment="1">
      <alignment horizontal="left" vertical="center" wrapText="1"/>
    </xf>
    <xf numFmtId="0" fontId="14" fillId="2" borderId="9" xfId="0" applyFont="1" applyFill="1" applyBorder="1" applyAlignment="1">
      <alignment vertical="center"/>
    </xf>
    <xf numFmtId="0" fontId="93" fillId="2" borderId="9" xfId="0" applyFont="1" applyFill="1" applyBorder="1" applyAlignment="1">
      <alignment vertical="center" wrapText="1"/>
    </xf>
    <xf numFmtId="4" fontId="95" fillId="9" borderId="1" xfId="4" applyNumberFormat="1" applyFont="1" applyFill="1" applyBorder="1" applyAlignment="1">
      <alignment horizontal="right" vertical="center" wrapText="1"/>
    </xf>
    <xf numFmtId="4" fontId="95" fillId="9" borderId="5" xfId="4" applyNumberFormat="1" applyFont="1" applyFill="1" applyBorder="1" applyAlignment="1">
      <alignment horizontal="right" vertical="center" wrapText="1"/>
    </xf>
    <xf numFmtId="43" fontId="114" fillId="0" borderId="15" xfId="0" applyNumberFormat="1" applyFont="1" applyBorder="1" applyAlignment="1">
      <alignment horizontal="center" vertical="center" wrapText="1"/>
    </xf>
    <xf numFmtId="4" fontId="114" fillId="0" borderId="14" xfId="0" applyNumberFormat="1" applyFont="1" applyBorder="1" applyAlignment="1">
      <alignment horizontal="center" vertical="center" wrapText="1"/>
    </xf>
    <xf numFmtId="0" fontId="114" fillId="0" borderId="16" xfId="0" applyFont="1" applyBorder="1" applyAlignment="1">
      <alignment horizontal="center" vertical="center" wrapText="1"/>
    </xf>
    <xf numFmtId="0" fontId="114" fillId="0" borderId="2" xfId="0" applyFont="1" applyBorder="1" applyAlignment="1">
      <alignment horizontal="center" vertical="center" wrapText="1"/>
    </xf>
    <xf numFmtId="0" fontId="119" fillId="0" borderId="2" xfId="0" applyFont="1" applyBorder="1" applyAlignment="1">
      <alignment horizontal="center" vertical="center" wrapText="1"/>
    </xf>
    <xf numFmtId="0" fontId="95" fillId="9" borderId="1" xfId="0" applyFont="1" applyFill="1" applyBorder="1" applyAlignment="1">
      <alignment horizontal="left" vertical="center"/>
    </xf>
    <xf numFmtId="43" fontId="95" fillId="9" borderId="1" xfId="5" applyFont="1" applyFill="1" applyBorder="1" applyAlignment="1">
      <alignment horizontal="right" wrapText="1"/>
    </xf>
    <xf numFmtId="0" fontId="93" fillId="0" borderId="1" xfId="0" applyFont="1" applyBorder="1" applyAlignment="1">
      <alignment horizontal="left" vertical="center" wrapText="1"/>
    </xf>
    <xf numFmtId="0" fontId="97" fillId="0" borderId="0" xfId="0" applyFont="1" applyAlignment="1">
      <alignment horizontal="left" vertical="center" wrapText="1"/>
    </xf>
    <xf numFmtId="0" fontId="93" fillId="0" borderId="0" xfId="0" applyFont="1" applyAlignment="1">
      <alignment vertical="center" wrapText="1"/>
    </xf>
    <xf numFmtId="0" fontId="96" fillId="0" borderId="10" xfId="0" applyFont="1" applyBorder="1" applyAlignment="1">
      <alignment horizontal="left" vertical="center" wrapText="1"/>
    </xf>
    <xf numFmtId="0" fontId="93" fillId="0" borderId="10" xfId="0" applyFont="1" applyBorder="1" applyAlignment="1">
      <alignment vertical="center" wrapText="1"/>
    </xf>
    <xf numFmtId="4" fontId="114" fillId="0" borderId="15" xfId="0" applyNumberFormat="1" applyFont="1" applyBorder="1" applyAlignment="1">
      <alignment horizontal="center" vertical="center" wrapText="1"/>
    </xf>
    <xf numFmtId="0" fontId="120" fillId="0" borderId="0" xfId="0" applyFont="1"/>
    <xf numFmtId="0" fontId="93" fillId="0" borderId="9" xfId="0" applyFont="1" applyBorder="1" applyAlignment="1">
      <alignment horizontal="left" vertical="center"/>
    </xf>
    <xf numFmtId="0" fontId="45" fillId="0" borderId="0" xfId="0" applyFont="1" applyAlignment="1">
      <alignment horizontal="left" vertical="center"/>
    </xf>
    <xf numFmtId="0" fontId="36" fillId="0" borderId="0" xfId="0" applyFont="1" applyAlignment="1">
      <alignment horizontal="left" vertical="center" wrapText="1"/>
    </xf>
    <xf numFmtId="43" fontId="81" fillId="0" borderId="0" xfId="5" applyFont="1" applyFill="1" applyBorder="1" applyAlignment="1">
      <alignment horizontal="right" vertical="center" wrapText="1"/>
    </xf>
    <xf numFmtId="0" fontId="14" fillId="4" borderId="19" xfId="0" applyFont="1" applyFill="1" applyBorder="1" applyAlignment="1">
      <alignment horizontal="left" vertical="center"/>
    </xf>
    <xf numFmtId="0" fontId="93" fillId="4" borderId="19" xfId="0" applyFont="1" applyFill="1" applyBorder="1" applyAlignment="1">
      <alignment horizontal="left" vertical="center" wrapText="1"/>
    </xf>
    <xf numFmtId="43" fontId="95" fillId="9" borderId="12" xfId="5" applyFont="1" applyFill="1" applyBorder="1" applyAlignment="1">
      <alignment horizontal="right" vertical="center" wrapText="1"/>
    </xf>
    <xf numFmtId="43" fontId="95" fillId="4" borderId="0" xfId="5" applyFont="1" applyFill="1" applyBorder="1" applyAlignment="1">
      <alignment horizontal="right" vertical="center" wrapText="1"/>
    </xf>
    <xf numFmtId="0" fontId="95" fillId="9" borderId="12" xfId="0" applyFont="1" applyFill="1" applyBorder="1" applyAlignment="1">
      <alignment horizontal="left" vertical="center"/>
    </xf>
    <xf numFmtId="0" fontId="103" fillId="9" borderId="12" xfId="0" applyFont="1" applyFill="1" applyBorder="1" applyAlignment="1">
      <alignment horizontal="center" vertical="center" wrapText="1"/>
    </xf>
    <xf numFmtId="0" fontId="14" fillId="0" borderId="19" xfId="0" applyFont="1" applyBorder="1" applyAlignment="1">
      <alignment horizontal="left" vertical="center"/>
    </xf>
    <xf numFmtId="0" fontId="93" fillId="0" borderId="12" xfId="0" applyFont="1" applyBorder="1" applyAlignment="1">
      <alignment horizontal="left" vertical="center" wrapText="1"/>
    </xf>
    <xf numFmtId="0" fontId="93" fillId="0" borderId="10" xfId="0" applyFont="1" applyBorder="1" applyAlignment="1">
      <alignment horizontal="left" vertical="center" wrapText="1"/>
    </xf>
    <xf numFmtId="43" fontId="14" fillId="0" borderId="0" xfId="5" applyFont="1" applyBorder="1" applyAlignment="1">
      <alignment horizontal="right" vertical="center" wrapText="1"/>
    </xf>
    <xf numFmtId="0" fontId="107" fillId="0" borderId="0" xfId="4" applyFont="1" applyAlignment="1">
      <alignment horizontal="left" vertical="center"/>
    </xf>
    <xf numFmtId="0" fontId="107" fillId="0" borderId="0" xfId="4" applyFont="1" applyAlignment="1">
      <alignment horizontal="center" vertical="center" wrapText="1"/>
    </xf>
    <xf numFmtId="4" fontId="107" fillId="0" borderId="0" xfId="4" applyNumberFormat="1" applyFont="1" applyAlignment="1">
      <alignment horizontal="right" vertical="center" wrapText="1"/>
    </xf>
    <xf numFmtId="44" fontId="14" fillId="0" borderId="7" xfId="8" applyFont="1" applyFill="1" applyBorder="1" applyAlignment="1">
      <alignment horizontal="right" vertical="center"/>
    </xf>
    <xf numFmtId="0" fontId="14" fillId="0" borderId="8" xfId="0" applyFont="1" applyBorder="1" applyAlignment="1">
      <alignment vertical="center"/>
    </xf>
    <xf numFmtId="0" fontId="93" fillId="0" borderId="8" xfId="0" applyFont="1" applyBorder="1" applyAlignment="1">
      <alignment vertical="center" wrapText="1"/>
    </xf>
    <xf numFmtId="44" fontId="14" fillId="0" borderId="8" xfId="6" applyFont="1" applyFill="1" applyBorder="1" applyAlignment="1">
      <alignment horizontal="right" vertical="center"/>
    </xf>
    <xf numFmtId="0" fontId="14" fillId="4" borderId="7" xfId="0" applyFont="1" applyFill="1" applyBorder="1" applyAlignment="1">
      <alignment horizontal="left" vertical="center"/>
    </xf>
    <xf numFmtId="0" fontId="93" fillId="4" borderId="7" xfId="0" applyFont="1" applyFill="1" applyBorder="1" applyAlignment="1">
      <alignment horizontal="left" vertical="center" wrapText="1"/>
    </xf>
    <xf numFmtId="0" fontId="92" fillId="0" borderId="0" xfId="26" applyFont="1" applyAlignment="1">
      <alignment vertical="center"/>
    </xf>
    <xf numFmtId="43" fontId="0" fillId="0" borderId="8" xfId="0" applyNumberFormat="1" applyBorder="1" applyAlignment="1">
      <alignment horizontal="right" vertical="center" wrapText="1"/>
    </xf>
    <xf numFmtId="0" fontId="97" fillId="0" borderId="0" xfId="26" applyFont="1" applyAlignment="1">
      <alignment horizontal="left" vertical="center"/>
    </xf>
    <xf numFmtId="170" fontId="97" fillId="0" borderId="0" xfId="0" applyNumberFormat="1" applyFont="1" applyAlignment="1">
      <alignment horizontal="left" vertical="center"/>
    </xf>
    <xf numFmtId="4" fontId="95" fillId="9" borderId="1" xfId="0" applyNumberFormat="1" applyFont="1" applyFill="1" applyBorder="1" applyAlignment="1">
      <alignment horizontal="right" vertical="center"/>
    </xf>
    <xf numFmtId="4" fontId="95" fillId="9" borderId="5" xfId="0" applyNumberFormat="1" applyFont="1" applyFill="1" applyBorder="1" applyAlignment="1">
      <alignment horizontal="right" vertical="center"/>
    </xf>
    <xf numFmtId="0" fontId="120" fillId="0" borderId="0" xfId="0" applyFont="1" applyAlignment="1">
      <alignment vertical="center"/>
    </xf>
    <xf numFmtId="44" fontId="14" fillId="0" borderId="0" xfId="8" applyFont="1" applyBorder="1" applyAlignment="1">
      <alignment horizontal="center" vertical="center"/>
    </xf>
    <xf numFmtId="44" fontId="14" fillId="0" borderId="0" xfId="8" applyFont="1" applyBorder="1" applyAlignment="1">
      <alignment vertical="center"/>
    </xf>
    <xf numFmtId="44" fontId="14" fillId="0" borderId="0" xfId="8" applyFont="1" applyFill="1" applyBorder="1" applyAlignment="1">
      <alignment horizontal="right" vertical="center"/>
    </xf>
    <xf numFmtId="4" fontId="107" fillId="4" borderId="0" xfId="4" applyNumberFormat="1" applyFont="1" applyFill="1" applyAlignment="1">
      <alignment horizontal="right" vertical="center" wrapText="1"/>
    </xf>
    <xf numFmtId="0" fontId="108" fillId="0" borderId="0" xfId="0" applyFont="1" applyAlignment="1">
      <alignment vertical="center"/>
    </xf>
    <xf numFmtId="0" fontId="14" fillId="4" borderId="0" xfId="0" applyFont="1" applyFill="1" applyAlignment="1">
      <alignment vertical="center"/>
    </xf>
    <xf numFmtId="0" fontId="93" fillId="4" borderId="0" xfId="0" applyFont="1" applyFill="1" applyAlignment="1">
      <alignment vertical="center" wrapText="1"/>
    </xf>
    <xf numFmtId="0" fontId="14" fillId="0" borderId="7" xfId="26" applyFont="1" applyBorder="1" applyAlignment="1">
      <alignment vertical="center"/>
    </xf>
    <xf numFmtId="0" fontId="14" fillId="0" borderId="9" xfId="26" applyFont="1" applyBorder="1" applyAlignment="1">
      <alignment vertical="center"/>
    </xf>
    <xf numFmtId="170" fontId="0" fillId="0" borderId="0" xfId="0" applyNumberFormat="1" applyAlignment="1">
      <alignment horizontal="right" vertical="top"/>
    </xf>
    <xf numFmtId="0" fontId="103" fillId="9" borderId="1" xfId="0" applyFont="1" applyFill="1" applyBorder="1" applyAlignment="1">
      <alignment horizontal="left" vertical="center" wrapText="1"/>
    </xf>
    <xf numFmtId="0" fontId="127" fillId="0" borderId="0" xfId="0" applyFont="1" applyAlignment="1">
      <alignment horizontal="left" vertical="center"/>
    </xf>
    <xf numFmtId="0" fontId="115" fillId="0" borderId="0" xfId="0" applyFont="1" applyAlignment="1">
      <alignment horizontal="left" vertical="center" wrapText="1"/>
    </xf>
    <xf numFmtId="43" fontId="127" fillId="0" borderId="0" xfId="5" applyFont="1" applyBorder="1" applyAlignment="1">
      <alignment horizontal="right" vertical="center" wrapText="1"/>
    </xf>
    <xf numFmtId="43" fontId="95" fillId="9" borderId="3" xfId="5" applyFont="1" applyFill="1" applyBorder="1" applyAlignment="1">
      <alignment horizontal="right" vertical="center" wrapText="1"/>
    </xf>
    <xf numFmtId="43" fontId="95" fillId="9" borderId="21" xfId="5" applyFont="1" applyFill="1" applyBorder="1" applyAlignment="1">
      <alignment horizontal="right" vertical="center" wrapText="1"/>
    </xf>
    <xf numFmtId="0" fontId="108" fillId="4" borderId="0" xfId="4" applyFont="1" applyFill="1" applyAlignment="1">
      <alignment horizontal="right" vertical="center" wrapText="1"/>
    </xf>
    <xf numFmtId="0" fontId="120" fillId="0" borderId="9" xfId="0" applyFont="1" applyBorder="1" applyAlignment="1">
      <alignment vertical="center" wrapText="1"/>
    </xf>
    <xf numFmtId="0" fontId="120" fillId="0" borderId="9" xfId="0" applyFont="1" applyBorder="1" applyAlignment="1">
      <alignment horizontal="left" vertical="center" wrapText="1"/>
    </xf>
    <xf numFmtId="0" fontId="120" fillId="0" borderId="7" xfId="0" applyFont="1" applyBorder="1" applyAlignment="1">
      <alignment horizontal="left" vertical="center" wrapText="1"/>
    </xf>
    <xf numFmtId="0" fontId="120" fillId="0" borderId="8" xfId="0" applyFont="1" applyBorder="1" applyAlignment="1">
      <alignment vertical="center" wrapText="1"/>
    </xf>
    <xf numFmtId="0" fontId="95" fillId="9" borderId="1" xfId="0" applyFont="1" applyFill="1" applyBorder="1" applyAlignment="1">
      <alignment vertical="center" wrapText="1"/>
    </xf>
    <xf numFmtId="164" fontId="95" fillId="9" borderId="5" xfId="3" applyNumberFormat="1" applyFont="1" applyFill="1" applyBorder="1" applyAlignment="1">
      <alignment horizontal="right" vertical="center"/>
    </xf>
    <xf numFmtId="0" fontId="120" fillId="0" borderId="7" xfId="0" applyFont="1" applyBorder="1" applyAlignment="1">
      <alignment vertical="center" wrapText="1"/>
    </xf>
    <xf numFmtId="49" fontId="132" fillId="0" borderId="0" xfId="0" applyNumberFormat="1" applyFont="1" applyAlignment="1" applyProtection="1">
      <alignment vertical="center" wrapText="1"/>
      <protection locked="0"/>
    </xf>
    <xf numFmtId="0" fontId="120" fillId="0" borderId="0" xfId="0" applyFont="1" applyAlignment="1">
      <alignment vertical="center" wrapText="1"/>
    </xf>
    <xf numFmtId="0" fontId="34" fillId="9" borderId="22" xfId="0" applyFont="1" applyFill="1" applyBorder="1" applyAlignment="1">
      <alignment horizontal="left"/>
    </xf>
    <xf numFmtId="0" fontId="34" fillId="9" borderId="12" xfId="0" applyFont="1" applyFill="1" applyBorder="1" applyAlignment="1">
      <alignment horizontal="center"/>
    </xf>
    <xf numFmtId="4" fontId="34" fillId="9" borderId="12" xfId="0" applyNumberFormat="1" applyFont="1" applyFill="1" applyBorder="1" applyAlignment="1">
      <alignment horizontal="right"/>
    </xf>
    <xf numFmtId="4" fontId="34" fillId="9" borderId="23" xfId="0" applyNumberFormat="1" applyFont="1" applyFill="1" applyBorder="1" applyAlignment="1">
      <alignment horizontal="right"/>
    </xf>
    <xf numFmtId="0" fontId="34" fillId="9" borderId="11" xfId="0" applyFont="1" applyFill="1" applyBorder="1" applyAlignment="1">
      <alignment horizontal="center" wrapText="1"/>
    </xf>
    <xf numFmtId="0" fontId="35" fillId="9" borderId="0" xfId="0" applyFont="1" applyFill="1" applyAlignment="1">
      <alignment horizontal="center" wrapText="1"/>
    </xf>
    <xf numFmtId="4" fontId="34" fillId="9" borderId="0" xfId="0" applyNumberFormat="1" applyFont="1" applyFill="1" applyAlignment="1">
      <alignment horizontal="right" wrapText="1"/>
    </xf>
    <xf numFmtId="4" fontId="34" fillId="9" borderId="24" xfId="0" applyNumberFormat="1" applyFont="1" applyFill="1" applyBorder="1" applyAlignment="1">
      <alignment horizontal="right" wrapText="1"/>
    </xf>
    <xf numFmtId="0" fontId="34" fillId="9" borderId="20" xfId="0" applyFont="1" applyFill="1" applyBorder="1" applyAlignment="1">
      <alignment horizontal="center" wrapText="1"/>
    </xf>
    <xf numFmtId="0" fontId="35" fillId="9" borderId="3" xfId="0" applyFont="1" applyFill="1" applyBorder="1" applyAlignment="1">
      <alignment horizontal="center" wrapText="1"/>
    </xf>
    <xf numFmtId="4" fontId="34" fillId="9" borderId="3" xfId="0" applyNumberFormat="1" applyFont="1" applyFill="1" applyBorder="1" applyAlignment="1">
      <alignment horizontal="right" wrapText="1"/>
    </xf>
    <xf numFmtId="4" fontId="34" fillId="9" borderId="21" xfId="0" applyNumberFormat="1" applyFont="1" applyFill="1" applyBorder="1" applyAlignment="1">
      <alignment horizontal="right" wrapText="1"/>
    </xf>
    <xf numFmtId="43" fontId="34" fillId="0" borderId="0" xfId="5" applyFont="1" applyFill="1" applyBorder="1" applyAlignment="1">
      <alignment horizontal="right" vertical="center" wrapText="1"/>
    </xf>
    <xf numFmtId="43" fontId="0" fillId="0" borderId="0" xfId="5" applyFont="1" applyFill="1" applyBorder="1" applyAlignment="1">
      <alignment horizontal="right" vertical="center" wrapText="1"/>
    </xf>
    <xf numFmtId="0" fontId="95" fillId="9" borderId="1" xfId="0" applyFont="1" applyFill="1" applyBorder="1" applyAlignment="1">
      <alignment vertical="center"/>
    </xf>
    <xf numFmtId="0" fontId="14" fillId="0" borderId="12" xfId="0" applyFont="1" applyBorder="1" applyAlignment="1">
      <alignment horizontal="left" vertical="center"/>
    </xf>
    <xf numFmtId="43" fontId="96" fillId="0" borderId="12" xfId="5" applyFont="1" applyFill="1" applyBorder="1" applyAlignment="1">
      <alignment horizontal="right" vertical="center" wrapText="1"/>
    </xf>
    <xf numFmtId="0" fontId="14" fillId="0" borderId="0" xfId="0" applyFont="1"/>
    <xf numFmtId="0" fontId="95" fillId="11" borderId="4" xfId="41" applyFont="1" applyFill="1" applyBorder="1" applyAlignment="1">
      <alignment horizontal="left" vertical="center"/>
    </xf>
    <xf numFmtId="0" fontId="103" fillId="11" borderId="1" xfId="41" applyFont="1" applyFill="1" applyBorder="1" applyAlignment="1">
      <alignment horizontal="center" vertical="center"/>
    </xf>
    <xf numFmtId="167" fontId="95" fillId="11" borderId="5" xfId="42" applyNumberFormat="1" applyFont="1" applyFill="1" applyBorder="1" applyAlignment="1">
      <alignment horizontal="center" vertical="center"/>
    </xf>
    <xf numFmtId="0" fontId="6" fillId="4" borderId="2" xfId="0" applyFont="1" applyFill="1" applyBorder="1" applyAlignment="1">
      <alignment horizontal="left" vertical="center"/>
    </xf>
    <xf numFmtId="44" fontId="0" fillId="4" borderId="2" xfId="1" applyFont="1" applyFill="1" applyBorder="1" applyAlignment="1">
      <alignment horizontal="center" vertical="center"/>
    </xf>
    <xf numFmtId="44" fontId="0" fillId="0" borderId="0" xfId="0" applyNumberFormat="1"/>
    <xf numFmtId="0" fontId="95" fillId="11" borderId="2" xfId="41" applyFont="1" applyFill="1" applyBorder="1" applyAlignment="1">
      <alignment horizontal="left" vertical="center"/>
    </xf>
    <xf numFmtId="0" fontId="103" fillId="11" borderId="2" xfId="41" applyFont="1" applyFill="1" applyBorder="1" applyAlignment="1">
      <alignment horizontal="center" vertical="center"/>
    </xf>
    <xf numFmtId="44" fontId="95" fillId="11" borderId="2" xfId="1" applyFont="1" applyFill="1" applyBorder="1" applyAlignment="1">
      <alignment horizontal="center" vertical="center"/>
    </xf>
    <xf numFmtId="44" fontId="135" fillId="4" borderId="2" xfId="1" applyFont="1" applyFill="1" applyBorder="1" applyAlignment="1">
      <alignment horizontal="center" vertical="center"/>
    </xf>
    <xf numFmtId="0" fontId="11" fillId="14" borderId="2" xfId="41" applyFont="1" applyFill="1" applyBorder="1" applyAlignment="1">
      <alignment horizontal="left" vertical="center"/>
    </xf>
    <xf numFmtId="0" fontId="107" fillId="14" borderId="2" xfId="41" applyFont="1" applyFill="1" applyBorder="1" applyAlignment="1">
      <alignment horizontal="center" vertical="center"/>
    </xf>
    <xf numFmtId="44" fontId="11" fillId="14" borderId="2" xfId="1" applyFont="1" applyFill="1" applyBorder="1" applyAlignment="1">
      <alignment horizontal="center" vertical="center"/>
    </xf>
    <xf numFmtId="0" fontId="0" fillId="4" borderId="2" xfId="0" applyFill="1" applyBorder="1" applyAlignment="1">
      <alignment horizontal="center" vertical="center"/>
    </xf>
    <xf numFmtId="0" fontId="0" fillId="4" borderId="2" xfId="0" applyFill="1" applyBorder="1" applyAlignment="1">
      <alignment horizontal="left" vertical="top"/>
    </xf>
    <xf numFmtId="171" fontId="0" fillId="0" borderId="0" xfId="0" applyNumberFormat="1"/>
    <xf numFmtId="44" fontId="95" fillId="11" borderId="2" xfId="42" applyNumberFormat="1" applyFont="1" applyFill="1" applyBorder="1" applyAlignment="1">
      <alignment horizontal="center" vertical="center"/>
    </xf>
    <xf numFmtId="44" fontId="6" fillId="0" borderId="2" xfId="41" applyNumberFormat="1" applyFont="1" applyBorder="1" applyAlignment="1">
      <alignment horizontal="center" vertical="center"/>
    </xf>
    <xf numFmtId="0" fontId="4" fillId="0" borderId="2" xfId="0" applyFont="1" applyBorder="1" applyAlignment="1">
      <alignment horizontal="center" vertical="center"/>
    </xf>
    <xf numFmtId="44" fontId="135" fillId="0" borderId="2" xfId="1" applyFont="1" applyFill="1" applyBorder="1" applyAlignment="1">
      <alignment horizontal="center" vertical="center"/>
    </xf>
    <xf numFmtId="0" fontId="4" fillId="4" borderId="2" xfId="0" applyFont="1" applyFill="1" applyBorder="1" applyAlignment="1">
      <alignment horizontal="left" vertical="center"/>
    </xf>
    <xf numFmtId="44" fontId="6" fillId="0" borderId="2" xfId="1" applyFont="1" applyFill="1" applyBorder="1" applyAlignment="1">
      <alignment horizontal="center" vertical="center"/>
    </xf>
    <xf numFmtId="0" fontId="6" fillId="4" borderId="2" xfId="0" applyFont="1" applyFill="1" applyBorder="1" applyAlignment="1">
      <alignment horizontal="left" vertical="center" wrapText="1"/>
    </xf>
    <xf numFmtId="166" fontId="0" fillId="0" borderId="2" xfId="37" applyFont="1" applyBorder="1" applyAlignment="1">
      <alignment horizontal="center" vertical="center"/>
    </xf>
    <xf numFmtId="0" fontId="6" fillId="0" borderId="2" xfId="0" applyFont="1" applyBorder="1" applyAlignment="1">
      <alignment horizontal="left" vertical="center" wrapText="1"/>
    </xf>
    <xf numFmtId="0" fontId="0" fillId="4" borderId="0" xfId="0" applyFill="1" applyAlignment="1">
      <alignment horizontal="left" wrapText="1"/>
    </xf>
    <xf numFmtId="44" fontId="95" fillId="11" borderId="5" xfId="42" applyNumberFormat="1" applyFont="1" applyFill="1" applyBorder="1" applyAlignment="1">
      <alignment horizontal="center" vertical="center"/>
    </xf>
    <xf numFmtId="0" fontId="0" fillId="0" borderId="3" xfId="0" applyBorder="1" applyAlignment="1">
      <alignment horizontal="center"/>
    </xf>
    <xf numFmtId="0" fontId="0" fillId="0" borderId="21" xfId="0" applyBorder="1" applyAlignment="1">
      <alignment horizontal="center"/>
    </xf>
    <xf numFmtId="0" fontId="0" fillId="0" borderId="3" xfId="0" applyBorder="1" applyAlignment="1">
      <alignment horizontal="left" indent="1"/>
    </xf>
    <xf numFmtId="0" fontId="137" fillId="0" borderId="0" xfId="0" applyFont="1" applyFill="1" applyAlignment="1">
      <alignment horizontal="left" vertical="center"/>
    </xf>
    <xf numFmtId="0" fontId="0" fillId="0" borderId="2" xfId="0" applyBorder="1" applyAlignment="1">
      <alignment vertical="center"/>
    </xf>
    <xf numFmtId="0" fontId="6" fillId="0" borderId="0" xfId="0" applyFont="1" applyFill="1" applyBorder="1" applyAlignment="1">
      <alignment horizontal="center" vertical="center"/>
    </xf>
    <xf numFmtId="0" fontId="0" fillId="0" borderId="2" xfId="0" applyBorder="1"/>
    <xf numFmtId="0" fontId="0" fillId="0" borderId="0" xfId="0"/>
    <xf numFmtId="170" fontId="0" fillId="0" borderId="2" xfId="0" applyNumberFormat="1" applyBorder="1" applyAlignment="1">
      <alignment horizontal="center"/>
    </xf>
    <xf numFmtId="170" fontId="4" fillId="0" borderId="4" xfId="1" applyNumberFormat="1" applyFont="1" applyFill="1" applyBorder="1" applyAlignment="1">
      <alignment horizontal="center" vertical="center"/>
    </xf>
    <xf numFmtId="170" fontId="0" fillId="0" borderId="4" xfId="0" applyNumberFormat="1" applyBorder="1" applyAlignment="1">
      <alignment horizontal="center" vertical="center"/>
    </xf>
    <xf numFmtId="0" fontId="0" fillId="0" borderId="2" xfId="0" applyBorder="1" applyAlignment="1">
      <alignment horizontal="center"/>
    </xf>
    <xf numFmtId="44" fontId="0" fillId="0" borderId="2" xfId="1" applyFont="1" applyBorder="1"/>
    <xf numFmtId="170" fontId="0" fillId="4" borderId="2" xfId="0" applyNumberFormat="1" applyFill="1" applyBorder="1" applyAlignment="1">
      <alignment horizontal="center"/>
    </xf>
    <xf numFmtId="170" fontId="138" fillId="0" borderId="2" xfId="0" applyNumberFormat="1" applyFont="1" applyBorder="1" applyAlignment="1">
      <alignment horizontal="center"/>
    </xf>
    <xf numFmtId="0" fontId="15" fillId="4" borderId="0" xfId="0" applyFont="1" applyFill="1" applyAlignment="1">
      <alignment horizontal="center" vertical="center"/>
    </xf>
    <xf numFmtId="0" fontId="16" fillId="4" borderId="0" xfId="0" applyFont="1" applyFill="1" applyAlignment="1">
      <alignment horizontal="center" vertical="center"/>
    </xf>
    <xf numFmtId="0" fontId="17" fillId="0" borderId="0" xfId="38" applyAlignment="1">
      <alignment horizontal="left" vertical="center"/>
    </xf>
    <xf numFmtId="0" fontId="17" fillId="0" borderId="0" xfId="38" applyAlignment="1">
      <alignment horizontal="center" vertical="center"/>
    </xf>
    <xf numFmtId="0" fontId="21" fillId="0" borderId="0" xfId="0" applyFont="1" applyAlignment="1">
      <alignment horizontal="center" vertical="center"/>
    </xf>
    <xf numFmtId="0" fontId="22" fillId="0" borderId="0" xfId="0" applyFont="1" applyAlignment="1">
      <alignment horizontal="center" vertical="center"/>
    </xf>
    <xf numFmtId="0" fontId="18" fillId="0" borderId="0" xfId="0" applyFont="1" applyFill="1" applyAlignment="1">
      <alignment horizontal="center" vertical="center"/>
    </xf>
    <xf numFmtId="0" fontId="17" fillId="0" borderId="0" xfId="38" applyFill="1" applyBorder="1" applyAlignment="1">
      <alignment horizontal="center" vertical="center"/>
    </xf>
    <xf numFmtId="0" fontId="17" fillId="0" borderId="0" xfId="38" applyBorder="1" applyAlignment="1">
      <alignment horizontal="center" vertical="center"/>
    </xf>
    <xf numFmtId="0" fontId="17" fillId="0" borderId="0" xfId="38" applyFill="1" applyAlignment="1">
      <alignment horizontal="center" vertical="center"/>
    </xf>
    <xf numFmtId="0" fontId="17" fillId="0" borderId="0" xfId="38" quotePrefix="1" applyFill="1" applyAlignment="1">
      <alignment horizontal="center" vertical="center"/>
    </xf>
    <xf numFmtId="0" fontId="17" fillId="0" borderId="0" xfId="38" quotePrefix="1" applyAlignment="1">
      <alignment horizontal="left" vertical="center"/>
    </xf>
    <xf numFmtId="0" fontId="17" fillId="0" borderId="0" xfId="38" applyAlignment="1">
      <alignment horizontal="center"/>
    </xf>
    <xf numFmtId="0" fontId="17" fillId="0" borderId="0" xfId="38" applyAlignment="1">
      <alignment horizontal="left"/>
    </xf>
    <xf numFmtId="0" fontId="17" fillId="0" borderId="0" xfId="38" quotePrefix="1" applyAlignment="1">
      <alignment horizontal="center"/>
    </xf>
    <xf numFmtId="0" fontId="17" fillId="0" borderId="0" xfId="38" applyAlignment="1">
      <alignment horizontal="center" wrapText="1"/>
    </xf>
    <xf numFmtId="0" fontId="17" fillId="0" borderId="0" xfId="38" applyFill="1" applyAlignment="1">
      <alignment horizontal="center"/>
    </xf>
    <xf numFmtId="0" fontId="21" fillId="0" borderId="0" xfId="0" applyFont="1" applyAlignment="1">
      <alignment horizontal="left" vertical="center"/>
    </xf>
    <xf numFmtId="0" fontId="22" fillId="0" borderId="0" xfId="0" applyFont="1" applyAlignment="1">
      <alignment horizontal="left" vertical="center"/>
    </xf>
    <xf numFmtId="0" fontId="2" fillId="5" borderId="0" xfId="0" applyFont="1" applyFill="1" applyAlignment="1">
      <alignment horizontal="center" vertical="center" wrapText="1"/>
    </xf>
    <xf numFmtId="0" fontId="0" fillId="5" borderId="0" xfId="0" applyFill="1" applyAlignment="1">
      <alignment horizontal="center" vertical="center"/>
    </xf>
    <xf numFmtId="0" fontId="2" fillId="3" borderId="4" xfId="0" applyFont="1" applyFill="1" applyBorder="1" applyAlignment="1">
      <alignment vertical="center" wrapText="1"/>
    </xf>
    <xf numFmtId="0" fontId="2" fillId="3" borderId="5" xfId="0" applyFont="1" applyFill="1" applyBorder="1" applyAlignment="1">
      <alignment vertical="center" wrapText="1"/>
    </xf>
    <xf numFmtId="0" fontId="2" fillId="3" borderId="2" xfId="0" applyFont="1" applyFill="1" applyBorder="1" applyAlignment="1">
      <alignment vertical="center" wrapText="1"/>
    </xf>
    <xf numFmtId="0" fontId="0" fillId="0" borderId="2" xfId="0" applyBorder="1" applyAlignment="1">
      <alignment vertical="center"/>
    </xf>
    <xf numFmtId="0" fontId="1" fillId="2" borderId="2" xfId="0" applyFont="1" applyFill="1" applyBorder="1" applyAlignment="1">
      <alignment horizontal="left" vertical="center" wrapText="1"/>
    </xf>
    <xf numFmtId="0" fontId="0" fillId="0" borderId="2" xfId="0" applyBorder="1" applyAlignment="1">
      <alignment horizontal="left" vertical="center"/>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11" fillId="0" borderId="2" xfId="0" applyFont="1" applyBorder="1" applyAlignment="1">
      <alignment horizontal="left" vertical="center" wrapText="1"/>
    </xf>
    <xf numFmtId="0" fontId="14" fillId="0" borderId="2" xfId="0" applyFont="1" applyBorder="1" applyAlignment="1">
      <alignment horizontal="left" vertical="center"/>
    </xf>
    <xf numFmtId="0" fontId="1" fillId="2" borderId="4"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5" xfId="0" applyFont="1" applyFill="1" applyBorder="1" applyAlignment="1">
      <alignment horizontal="left" vertical="center" wrapText="1"/>
    </xf>
    <xf numFmtId="0" fontId="2" fillId="3" borderId="2" xfId="0" applyFont="1" applyFill="1" applyBorder="1" applyAlignment="1">
      <alignment horizontal="left" vertical="center" wrapText="1"/>
    </xf>
    <xf numFmtId="0" fontId="0" fillId="0" borderId="3" xfId="0" applyBorder="1" applyAlignment="1">
      <alignment horizontal="center" vertical="center"/>
    </xf>
    <xf numFmtId="0" fontId="0" fillId="0" borderId="1" xfId="0" applyBorder="1" applyAlignment="1">
      <alignment horizontal="left" vertical="center"/>
    </xf>
    <xf numFmtId="0" fontId="0" fillId="0" borderId="3" xfId="0" applyBorder="1" applyAlignment="1">
      <alignment horizontal="left" vertical="center"/>
    </xf>
    <xf numFmtId="0" fontId="29" fillId="8" borderId="6" xfId="44"/>
    <xf numFmtId="0" fontId="28" fillId="7" borderId="0" xfId="43">
      <alignment horizontal="center"/>
    </xf>
    <xf numFmtId="0" fontId="29" fillId="7" borderId="0" xfId="43" applyFont="1" applyAlignment="1">
      <alignment horizontal="left"/>
    </xf>
    <xf numFmtId="0" fontId="91" fillId="0" borderId="1" xfId="0" applyFont="1" applyFill="1" applyBorder="1" applyAlignment="1">
      <alignment horizontal="center" vertical="center"/>
    </xf>
    <xf numFmtId="0" fontId="2" fillId="5" borderId="3" xfId="0" applyFont="1" applyFill="1" applyBorder="1" applyAlignment="1">
      <alignment horizontal="center" vertical="center" wrapText="1"/>
    </xf>
    <xf numFmtId="0" fontId="2" fillId="11" borderId="12" xfId="0" applyFont="1" applyFill="1" applyBorder="1" applyAlignment="1">
      <alignment horizontal="center"/>
    </xf>
    <xf numFmtId="0" fontId="89" fillId="11" borderId="3" xfId="0" applyFont="1" applyFill="1" applyBorder="1" applyAlignment="1">
      <alignment horizontal="left" vertical="center" indent="34"/>
    </xf>
    <xf numFmtId="0" fontId="89" fillId="11" borderId="1" xfId="0" applyFont="1" applyFill="1" applyBorder="1" applyAlignment="1">
      <alignment horizontal="left" vertical="center" indent="34"/>
    </xf>
    <xf numFmtId="0" fontId="89" fillId="11" borderId="12" xfId="0" applyFont="1" applyFill="1" applyBorder="1" applyAlignment="1">
      <alignment horizontal="center" vertical="center"/>
    </xf>
    <xf numFmtId="0" fontId="89" fillId="11" borderId="3" xfId="0" applyFont="1" applyFill="1" applyBorder="1" applyAlignment="1">
      <alignment horizontal="center" vertical="center"/>
    </xf>
    <xf numFmtId="0" fontId="89" fillId="11" borderId="1" xfId="0" applyFont="1" applyFill="1" applyBorder="1" applyAlignment="1">
      <alignment horizontal="center" vertical="center"/>
    </xf>
    <xf numFmtId="0" fontId="48" fillId="0" borderId="0" xfId="4" quotePrefix="1" applyFont="1" applyAlignment="1">
      <alignment horizontal="left" vertical="top" wrapText="1"/>
    </xf>
    <xf numFmtId="0" fontId="49" fillId="0" borderId="0" xfId="4" applyFont="1" applyAlignment="1">
      <alignment vertical="top"/>
    </xf>
    <xf numFmtId="0" fontId="48" fillId="0" borderId="0" xfId="4" applyFont="1" applyAlignment="1">
      <alignment horizontal="left" vertical="top" wrapText="1"/>
    </xf>
    <xf numFmtId="0" fontId="49" fillId="0" borderId="0" xfId="4" applyFont="1" applyAlignment="1">
      <alignment horizontal="left" vertical="top" wrapText="1"/>
    </xf>
    <xf numFmtId="0" fontId="57" fillId="11" borderId="0" xfId="0" applyFont="1" applyFill="1" applyAlignment="1">
      <alignment horizontal="center" vertical="center" wrapText="1"/>
    </xf>
    <xf numFmtId="0" fontId="36" fillId="0" borderId="0" xfId="4" applyFont="1" applyAlignment="1">
      <alignment horizontal="left" vertical="center"/>
    </xf>
    <xf numFmtId="0" fontId="59" fillId="0" borderId="0" xfId="4" applyFont="1" applyAlignment="1">
      <alignment horizontal="left" vertical="center" wrapText="1"/>
    </xf>
    <xf numFmtId="0" fontId="55" fillId="0" borderId="0" xfId="4" applyFont="1" applyAlignment="1">
      <alignment horizontal="left" vertical="center" wrapText="1"/>
    </xf>
    <xf numFmtId="0" fontId="62" fillId="11" borderId="0" xfId="0" applyFont="1" applyFill="1" applyAlignment="1">
      <alignment horizontal="left" vertical="center"/>
    </xf>
    <xf numFmtId="0" fontId="48" fillId="0" borderId="8" xfId="4" quotePrefix="1" applyFont="1" applyBorder="1" applyAlignment="1">
      <alignment horizontal="left" vertical="top" wrapText="1"/>
    </xf>
    <xf numFmtId="0" fontId="49" fillId="0" borderId="8" xfId="4" applyFont="1" applyBorder="1" applyAlignment="1">
      <alignment vertical="top"/>
    </xf>
    <xf numFmtId="0" fontId="8" fillId="0" borderId="0" xfId="0" applyFont="1" applyAlignment="1">
      <alignment horizontal="left" wrapText="1"/>
    </xf>
    <xf numFmtId="0" fontId="59" fillId="0" borderId="0" xfId="26" applyFont="1" applyAlignment="1">
      <alignment horizontal="left" vertical="center" wrapText="1"/>
    </xf>
    <xf numFmtId="0" fontId="36" fillId="0" borderId="8" xfId="0" applyFont="1" applyBorder="1" applyAlignment="1">
      <alignment horizontal="left" vertical="center"/>
    </xf>
    <xf numFmtId="0" fontId="59" fillId="4" borderId="0" xfId="0" applyFont="1" applyFill="1" applyAlignment="1">
      <alignment horizontal="left" vertical="center" wrapText="1"/>
    </xf>
    <xf numFmtId="0" fontId="97" fillId="0" borderId="12" xfId="26" applyFont="1" applyBorder="1" applyAlignment="1">
      <alignment horizontal="left" vertical="center" wrapText="1"/>
    </xf>
    <xf numFmtId="0" fontId="100" fillId="0" borderId="12" xfId="26" applyFont="1" applyBorder="1" applyAlignment="1">
      <alignment horizontal="left" vertical="center" wrapText="1"/>
    </xf>
    <xf numFmtId="0" fontId="95" fillId="9" borderId="4" xfId="26" applyFont="1" applyFill="1" applyBorder="1" applyAlignment="1">
      <alignment horizontal="left" vertical="center"/>
    </xf>
    <xf numFmtId="0" fontId="95" fillId="9" borderId="1" xfId="26" applyFont="1" applyFill="1" applyBorder="1" applyAlignment="1">
      <alignment horizontal="left" vertical="center"/>
    </xf>
    <xf numFmtId="0" fontId="95" fillId="9" borderId="4" xfId="26" applyFont="1" applyFill="1" applyBorder="1" applyAlignment="1">
      <alignment horizontal="left" vertical="center" wrapText="1"/>
    </xf>
    <xf numFmtId="0" fontId="95" fillId="9" borderId="1" xfId="26" applyFont="1" applyFill="1" applyBorder="1" applyAlignment="1">
      <alignment horizontal="left" vertical="center" wrapText="1"/>
    </xf>
    <xf numFmtId="0" fontId="98" fillId="0" borderId="12" xfId="26" applyFont="1" applyBorder="1" applyAlignment="1">
      <alignment horizontal="left" vertical="center" wrapText="1"/>
    </xf>
    <xf numFmtId="0" fontId="114" fillId="0" borderId="13" xfId="0" applyFont="1" applyBorder="1" applyAlignment="1">
      <alignment horizontal="left" vertical="center" wrapText="1"/>
    </xf>
    <xf numFmtId="0" fontId="114" fillId="0" borderId="14" xfId="0" applyFont="1" applyBorder="1" applyAlignment="1">
      <alignment horizontal="left" vertical="center" wrapText="1"/>
    </xf>
    <xf numFmtId="0" fontId="95" fillId="9" borderId="4" xfId="0" applyFont="1" applyFill="1" applyBorder="1" applyAlignment="1">
      <alignment horizontal="left" vertical="center" wrapText="1"/>
    </xf>
    <xf numFmtId="0" fontId="95" fillId="9" borderId="1" xfId="0" applyFont="1" applyFill="1" applyBorder="1" applyAlignment="1">
      <alignment horizontal="left" vertical="center" wrapText="1"/>
    </xf>
    <xf numFmtId="0" fontId="104" fillId="4" borderId="0" xfId="4" applyFont="1" applyFill="1" applyAlignment="1">
      <alignment horizontal="left" vertical="center" wrapText="1"/>
    </xf>
    <xf numFmtId="0" fontId="109" fillId="4" borderId="0" xfId="4" applyFont="1" applyFill="1" applyAlignment="1">
      <alignment horizontal="left" vertical="center" wrapText="1"/>
    </xf>
    <xf numFmtId="0" fontId="110" fillId="4" borderId="0" xfId="0" applyFont="1" applyFill="1" applyAlignment="1">
      <alignment horizontal="left" vertical="center" wrapText="1"/>
    </xf>
    <xf numFmtId="0" fontId="97" fillId="0" borderId="0" xfId="0" applyFont="1" applyAlignment="1">
      <alignment horizontal="left" vertical="center" wrapText="1"/>
    </xf>
    <xf numFmtId="0" fontId="116" fillId="0" borderId="12" xfId="40" applyFont="1" applyFill="1" applyBorder="1" applyAlignment="1">
      <alignment horizontal="left" vertical="center" wrapText="1"/>
    </xf>
    <xf numFmtId="0" fontId="115" fillId="0" borderId="16" xfId="0" applyFont="1" applyBorder="1" applyAlignment="1">
      <alignment horizontal="left" vertical="center" wrapText="1"/>
    </xf>
    <xf numFmtId="0" fontId="115" fillId="0" borderId="2" xfId="0" applyFont="1" applyBorder="1" applyAlignment="1">
      <alignment horizontal="left" vertical="center" wrapText="1"/>
    </xf>
    <xf numFmtId="0" fontId="115" fillId="0" borderId="17" xfId="0" applyFont="1" applyBorder="1" applyAlignment="1">
      <alignment horizontal="left" vertical="center" wrapText="1"/>
    </xf>
    <xf numFmtId="0" fontId="116" fillId="0" borderId="0" xfId="40" applyFont="1" applyFill="1" applyBorder="1" applyAlignment="1">
      <alignment horizontal="left" vertical="center" wrapText="1"/>
    </xf>
    <xf numFmtId="0" fontId="115" fillId="0" borderId="2" xfId="0" applyFont="1" applyBorder="1" applyAlignment="1">
      <alignment vertical="center" wrapText="1"/>
    </xf>
    <xf numFmtId="0" fontId="97" fillId="0" borderId="12" xfId="0" applyFont="1" applyBorder="1" applyAlignment="1">
      <alignment horizontal="left" vertical="center" wrapText="1"/>
    </xf>
    <xf numFmtId="0" fontId="114" fillId="0" borderId="18" xfId="0" applyFont="1" applyBorder="1" applyAlignment="1">
      <alignment horizontal="left" vertical="center" wrapText="1"/>
    </xf>
    <xf numFmtId="0" fontId="95" fillId="9" borderId="4" xfId="0" applyFont="1" applyFill="1" applyBorder="1" applyAlignment="1">
      <alignment vertical="center" wrapText="1"/>
    </xf>
    <xf numFmtId="0" fontId="95" fillId="9" borderId="1" xfId="0" applyFont="1" applyFill="1" applyBorder="1" applyAlignment="1">
      <alignment vertical="center" wrapText="1"/>
    </xf>
    <xf numFmtId="0" fontId="95" fillId="9" borderId="1" xfId="0" applyFont="1" applyFill="1" applyBorder="1" applyAlignment="1">
      <alignment horizontal="left" vertical="center"/>
    </xf>
    <xf numFmtId="0" fontId="98" fillId="0" borderId="12" xfId="0" applyFont="1" applyBorder="1" applyAlignment="1">
      <alignment horizontal="left" vertical="center" wrapText="1"/>
    </xf>
    <xf numFmtId="0" fontId="95" fillId="9" borderId="12" xfId="0" applyFont="1" applyFill="1" applyBorder="1" applyAlignment="1">
      <alignment horizontal="left" vertical="center" wrapText="1"/>
    </xf>
    <xf numFmtId="0" fontId="100" fillId="0" borderId="0" xfId="0" applyFont="1" applyAlignment="1">
      <alignment horizontal="left" vertical="center" wrapText="1"/>
    </xf>
    <xf numFmtId="0" fontId="95" fillId="9" borderId="4" xfId="0" applyFont="1" applyFill="1" applyBorder="1" applyAlignment="1">
      <alignment horizontal="left" vertical="center"/>
    </xf>
    <xf numFmtId="0" fontId="98" fillId="0" borderId="0" xfId="0" applyFont="1" applyAlignment="1">
      <alignment horizontal="left" vertical="center" wrapText="1"/>
    </xf>
    <xf numFmtId="0" fontId="115" fillId="0" borderId="0" xfId="0" applyFont="1" applyAlignment="1">
      <alignment horizontal="left" vertical="center" wrapText="1"/>
    </xf>
    <xf numFmtId="0" fontId="104" fillId="4" borderId="7" xfId="4" applyFont="1" applyFill="1" applyBorder="1" applyAlignment="1">
      <alignment horizontal="left" vertical="center" wrapText="1"/>
    </xf>
    <xf numFmtId="0" fontId="109" fillId="0" borderId="0" xfId="4" quotePrefix="1" applyFont="1" applyAlignment="1">
      <alignment horizontal="left" vertical="center" wrapText="1"/>
    </xf>
    <xf numFmtId="0" fontId="97" fillId="0" borderId="0" xfId="26" applyFont="1" applyAlignment="1">
      <alignment horizontal="left" vertical="center" wrapText="1"/>
    </xf>
    <xf numFmtId="0" fontId="97" fillId="13" borderId="4" xfId="0" applyFont="1" applyFill="1" applyBorder="1" applyAlignment="1">
      <alignment horizontal="left" vertical="center" wrapText="1"/>
    </xf>
    <xf numFmtId="0" fontId="97" fillId="13" borderId="1" xfId="0" applyFont="1" applyFill="1" applyBorder="1" applyAlignment="1">
      <alignment horizontal="left" vertical="center" wrapText="1"/>
    </xf>
    <xf numFmtId="0" fontId="97" fillId="13" borderId="5" xfId="0" applyFont="1" applyFill="1" applyBorder="1" applyAlignment="1">
      <alignment horizontal="left" vertical="center" wrapText="1"/>
    </xf>
    <xf numFmtId="0" fontId="115" fillId="0" borderId="0" xfId="0" applyFont="1" applyAlignment="1">
      <alignment horizontal="left" vertical="center" wrapText="1" indent="1"/>
    </xf>
    <xf numFmtId="0" fontId="115" fillId="0" borderId="7" xfId="4" applyFont="1" applyBorder="1" applyAlignment="1">
      <alignment horizontal="left" vertical="center" wrapText="1" indent="1"/>
    </xf>
    <xf numFmtId="0" fontId="114" fillId="0" borderId="7" xfId="4" applyFont="1" applyBorder="1" applyAlignment="1">
      <alignment horizontal="left" vertical="center" wrapText="1" indent="1"/>
    </xf>
    <xf numFmtId="0" fontId="95" fillId="9" borderId="20" xfId="0" applyFont="1" applyFill="1" applyBorder="1" applyAlignment="1">
      <alignment horizontal="left" vertical="center" wrapText="1"/>
    </xf>
    <xf numFmtId="0" fontId="95" fillId="9" borderId="3" xfId="0" applyFont="1" applyFill="1" applyBorder="1" applyAlignment="1">
      <alignment horizontal="left" vertical="center" wrapText="1"/>
    </xf>
    <xf numFmtId="0" fontId="6" fillId="0" borderId="2" xfId="41" applyFont="1" applyBorder="1" applyAlignment="1">
      <alignment horizontal="left" vertical="center"/>
    </xf>
    <xf numFmtId="0" fontId="0" fillId="0" borderId="0" xfId="0" applyAlignment="1">
      <alignment horizontal="center"/>
    </xf>
    <xf numFmtId="0" fontId="0" fillId="0" borderId="24" xfId="0" applyBorder="1" applyAlignment="1">
      <alignment horizontal="center"/>
    </xf>
    <xf numFmtId="0" fontId="3" fillId="11" borderId="0" xfId="0" applyFont="1" applyFill="1" applyAlignment="1">
      <alignment horizontal="center" vertical="center" wrapText="1"/>
    </xf>
    <xf numFmtId="0" fontId="3" fillId="11" borderId="0" xfId="0" applyFont="1" applyFill="1" applyAlignment="1">
      <alignment horizontal="center" vertical="center"/>
    </xf>
    <xf numFmtId="0" fontId="0" fillId="0" borderId="3" xfId="0" applyBorder="1" applyAlignment="1">
      <alignment horizontal="center"/>
    </xf>
    <xf numFmtId="0" fontId="0" fillId="0" borderId="21" xfId="0" applyBorder="1" applyAlignment="1">
      <alignment horizontal="center"/>
    </xf>
    <xf numFmtId="0" fontId="0" fillId="0" borderId="0" xfId="0" applyAlignment="1">
      <alignment horizontal="left"/>
    </xf>
    <xf numFmtId="0" fontId="1" fillId="12" borderId="1" xfId="0" applyFont="1" applyFill="1" applyBorder="1" applyAlignment="1">
      <alignment horizontal="left" vertical="center"/>
    </xf>
    <xf numFmtId="0" fontId="0" fillId="0" borderId="12" xfId="0" applyBorder="1" applyAlignment="1">
      <alignment horizontal="left"/>
    </xf>
    <xf numFmtId="0" fontId="0" fillId="0" borderId="0" xfId="0" applyAlignment="1">
      <alignment horizontal="left" vertical="top"/>
    </xf>
  </cellXfs>
  <cellStyles count="58">
    <cellStyle name="Checkmark" xfId="46" xr:uid="{F5CA3E6D-55A1-44B5-9B64-353F7810BF94}"/>
    <cellStyle name="Comma 2" xfId="5" xr:uid="{00000000-0005-0000-0000-000000000000}"/>
    <cellStyle name="Currency" xfId="1" builtinId="4"/>
    <cellStyle name="Currency 2" xfId="11" xr:uid="{00000000-0005-0000-0000-000002000000}"/>
    <cellStyle name="Currency 3" xfId="12" xr:uid="{00000000-0005-0000-0000-000003000000}"/>
    <cellStyle name="Currency 3 2" xfId="13" xr:uid="{00000000-0005-0000-0000-000004000000}"/>
    <cellStyle name="Currency 3 2 2" xfId="6" xr:uid="{00000000-0005-0000-0000-000005000000}"/>
    <cellStyle name="Currency 3 2 2 11" xfId="56" xr:uid="{42304374-B414-4A8E-AEB3-A26C6ECDA362}"/>
    <cellStyle name="Currency 3 2 2 2" xfId="7" xr:uid="{00000000-0005-0000-0000-000006000000}"/>
    <cellStyle name="Currency 3 2 2 2 10" xfId="53" xr:uid="{108C1764-3404-433C-84C0-719F4ABDBA15}"/>
    <cellStyle name="Currency 3 2 2 2 2" xfId="51" xr:uid="{1C9FB175-5EA9-4DCF-8914-96F0C8AF647D}"/>
    <cellStyle name="Currency 3 2 2 3" xfId="14" xr:uid="{00000000-0005-0000-0000-000007000000}"/>
    <cellStyle name="Currency 3 2 3" xfId="15" xr:uid="{00000000-0005-0000-0000-000008000000}"/>
    <cellStyle name="Currency 3 3" xfId="16" xr:uid="{00000000-0005-0000-0000-000009000000}"/>
    <cellStyle name="Currency 3 3 2" xfId="17" xr:uid="{00000000-0005-0000-0000-00000A000000}"/>
    <cellStyle name="Currency 3 4" xfId="18" xr:uid="{00000000-0005-0000-0000-00000B000000}"/>
    <cellStyle name="Currency 4" xfId="19" xr:uid="{00000000-0005-0000-0000-00000C000000}"/>
    <cellStyle name="Currency 4 2" xfId="3" xr:uid="{00000000-0005-0000-0000-00000D000000}"/>
    <cellStyle name="Currency 4 2 2" xfId="8" xr:uid="{00000000-0005-0000-0000-00000E000000}"/>
    <cellStyle name="Currency 4 2 2 2 10" xfId="54" xr:uid="{39F2504A-B2BD-4158-BD88-8460019FE581}"/>
    <cellStyle name="Currency 4 2 2 2 2" xfId="50" xr:uid="{DAAF053D-77E6-4F53-9176-967EE9521049}"/>
    <cellStyle name="Currency 4 2 2 2 3" xfId="47" xr:uid="{DB01D522-EF3F-43A0-9BFD-084388EDB3B4}"/>
    <cellStyle name="Currency 4 2 2 5" xfId="57" xr:uid="{2A9D3267-74BE-4D9C-87A6-4C1E1D74DE75}"/>
    <cellStyle name="Currency 4 2 3" xfId="20" xr:uid="{00000000-0005-0000-0000-00000F000000}"/>
    <cellStyle name="Currency 4 2 3 4" xfId="49" xr:uid="{BE7484B3-873C-40A5-AF16-8129435CF91B}"/>
    <cellStyle name="Currency 4 3" xfId="21" xr:uid="{00000000-0005-0000-0000-000010000000}"/>
    <cellStyle name="Currency 5" xfId="22" xr:uid="{00000000-0005-0000-0000-000011000000}"/>
    <cellStyle name="Currency 5 2" xfId="23" xr:uid="{00000000-0005-0000-0000-000012000000}"/>
    <cellStyle name="Currency 5 2 2" xfId="9" xr:uid="{00000000-0005-0000-0000-000013000000}"/>
    <cellStyle name="Currency 5 2 2 10" xfId="52" xr:uid="{FDAD4A62-3E1C-431B-A597-40B3C597C8D7}"/>
    <cellStyle name="Currency 5 2 2 11" xfId="55" xr:uid="{524D1EF7-1351-4AD0-94F4-C7C5C99C6A0F}"/>
    <cellStyle name="Currency 5 2 2 2 3" xfId="48" xr:uid="{C4074156-7881-452C-BBFA-072D1368BD6E}"/>
    <cellStyle name="Currency 5 2 3" xfId="24" xr:uid="{00000000-0005-0000-0000-000014000000}"/>
    <cellStyle name="Currency 5 3" xfId="25" xr:uid="{00000000-0005-0000-0000-000015000000}"/>
    <cellStyle name="Header" xfId="43" xr:uid="{9C643F7E-13FD-4AF9-8015-156C56283CAF}"/>
    <cellStyle name="Hyperlink" xfId="38" builtinId="8"/>
    <cellStyle name="Hyperlink 2" xfId="40" xr:uid="{00000000-0005-0000-0000-000017000000}"/>
    <cellStyle name="Normal" xfId="0" builtinId="0"/>
    <cellStyle name="Normal 127" xfId="39" xr:uid="{00000000-0005-0000-0000-000019000000}"/>
    <cellStyle name="Normal 2" xfId="26" xr:uid="{00000000-0005-0000-0000-00001A000000}"/>
    <cellStyle name="Normal 3" xfId="4" xr:uid="{00000000-0005-0000-0000-00001B000000}"/>
    <cellStyle name="Normal 4" xfId="2" xr:uid="{00000000-0005-0000-0000-00001C000000}"/>
    <cellStyle name="Percent 2" xfId="27" xr:uid="{00000000-0005-0000-0000-00001D000000}"/>
    <cellStyle name="Percent 3" xfId="28" xr:uid="{00000000-0005-0000-0000-00001E000000}"/>
    <cellStyle name="Percent 3 2" xfId="29" xr:uid="{00000000-0005-0000-0000-00001F000000}"/>
    <cellStyle name="Percent 4" xfId="30" xr:uid="{00000000-0005-0000-0000-000020000000}"/>
    <cellStyle name="Percent 4 2" xfId="31" xr:uid="{00000000-0005-0000-0000-000021000000}"/>
    <cellStyle name="Percent 4 2 2" xfId="10" xr:uid="{00000000-0005-0000-0000-000022000000}"/>
    <cellStyle name="Percent 4 2 3" xfId="32" xr:uid="{00000000-0005-0000-0000-000023000000}"/>
    <cellStyle name="Percent 4 3" xfId="33" xr:uid="{00000000-0005-0000-0000-000024000000}"/>
    <cellStyle name="Subheader" xfId="44" xr:uid="{0076D453-6BB1-427D-8BEA-B5E3700ADC49}"/>
    <cellStyle name="Wrap" xfId="45" xr:uid="{C9C83C92-8FDF-47A9-B6ED-D22BB3384244}"/>
    <cellStyle name="パーセント 2" xfId="34" xr:uid="{00000000-0005-0000-0000-000025000000}"/>
    <cellStyle name="桁区切り [0.00] 2" xfId="42" xr:uid="{00000000-0005-0000-0000-000026000000}"/>
    <cellStyle name="桁区切り 2" xfId="35" xr:uid="{00000000-0005-0000-0000-000027000000}"/>
    <cellStyle name="標準 4" xfId="41" xr:uid="{00000000-0005-0000-0000-000028000000}"/>
    <cellStyle name="通貨 [0.00] 2" xfId="36" xr:uid="{00000000-0005-0000-0000-000029000000}"/>
    <cellStyle name="通貨 [0.00] 2 2" xfId="37" xr:uid="{00000000-0005-0000-0000-00002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65"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0.gif"/><Relationship Id="rId2" Type="http://schemas.openxmlformats.org/officeDocument/2006/relationships/image" Target="../media/image9.png"/><Relationship Id="rId1" Type="http://schemas.openxmlformats.org/officeDocument/2006/relationships/hyperlink" Target="#'Table of Contents'!A1"/><Relationship Id="rId5" Type="http://schemas.openxmlformats.org/officeDocument/2006/relationships/image" Target="../media/image17.jpeg"/><Relationship Id="rId4"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0.gif"/><Relationship Id="rId7" Type="http://schemas.openxmlformats.org/officeDocument/2006/relationships/image" Target="../media/image22.png"/><Relationship Id="rId2" Type="http://schemas.openxmlformats.org/officeDocument/2006/relationships/image" Target="../media/image18.png"/><Relationship Id="rId1" Type="http://schemas.openxmlformats.org/officeDocument/2006/relationships/hyperlink" Target="#'Table of Contents'!A1"/><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gif"/><Relationship Id="rId2" Type="http://schemas.openxmlformats.org/officeDocument/2006/relationships/image" Target="../media/image18.png"/><Relationship Id="rId1" Type="http://schemas.openxmlformats.org/officeDocument/2006/relationships/hyperlink" Target="#'Table of Contents'!A1"/><Relationship Id="rId5" Type="http://schemas.openxmlformats.org/officeDocument/2006/relationships/image" Target="../media/image21.png"/><Relationship Id="rId4"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0.gif"/><Relationship Id="rId7" Type="http://schemas.openxmlformats.org/officeDocument/2006/relationships/image" Target="../media/image22.png"/><Relationship Id="rId2" Type="http://schemas.openxmlformats.org/officeDocument/2006/relationships/image" Target="../media/image18.png"/><Relationship Id="rId1" Type="http://schemas.openxmlformats.org/officeDocument/2006/relationships/hyperlink" Target="#'Table of Contents'!A1"/><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gif"/><Relationship Id="rId2" Type="http://schemas.openxmlformats.org/officeDocument/2006/relationships/image" Target="../media/image18.png"/><Relationship Id="rId1" Type="http://schemas.openxmlformats.org/officeDocument/2006/relationships/hyperlink" Target="#'Table of Contents'!A1"/><Relationship Id="rId5" Type="http://schemas.openxmlformats.org/officeDocument/2006/relationships/image" Target="../media/image21.png"/><Relationship Id="rId4"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0.gif"/><Relationship Id="rId7" Type="http://schemas.openxmlformats.org/officeDocument/2006/relationships/image" Target="../media/image25.emf"/><Relationship Id="rId2" Type="http://schemas.openxmlformats.org/officeDocument/2006/relationships/image" Target="../media/image14.png"/><Relationship Id="rId1" Type="http://schemas.openxmlformats.org/officeDocument/2006/relationships/hyperlink" Target="#'Table of Contents'!Print_Area"/><Relationship Id="rId6" Type="http://schemas.openxmlformats.org/officeDocument/2006/relationships/image" Target="../media/image13.png"/><Relationship Id="rId5" Type="http://schemas.openxmlformats.org/officeDocument/2006/relationships/image" Target="../media/image24.jpeg"/><Relationship Id="rId4" Type="http://schemas.openxmlformats.org/officeDocument/2006/relationships/image" Target="../media/image2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10.gif"/><Relationship Id="rId2" Type="http://schemas.openxmlformats.org/officeDocument/2006/relationships/image" Target="../media/image14.png"/><Relationship Id="rId1" Type="http://schemas.openxmlformats.org/officeDocument/2006/relationships/hyperlink" Target="#'Table of Contents'!Print_Area"/><Relationship Id="rId6" Type="http://schemas.openxmlformats.org/officeDocument/2006/relationships/image" Target="../media/image25.emf"/><Relationship Id="rId5" Type="http://schemas.openxmlformats.org/officeDocument/2006/relationships/image" Target="../media/image26.jpeg"/><Relationship Id="rId4" Type="http://schemas.openxmlformats.org/officeDocument/2006/relationships/image" Target="../media/image24.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10.gif"/><Relationship Id="rId2" Type="http://schemas.openxmlformats.org/officeDocument/2006/relationships/image" Target="../media/image14.png"/><Relationship Id="rId1" Type="http://schemas.openxmlformats.org/officeDocument/2006/relationships/hyperlink" Target="#'Table of Contents'!Print_Area"/><Relationship Id="rId6" Type="http://schemas.openxmlformats.org/officeDocument/2006/relationships/image" Target="../media/image25.emf"/><Relationship Id="rId5" Type="http://schemas.openxmlformats.org/officeDocument/2006/relationships/image" Target="../media/image27.jpeg"/><Relationship Id="rId4" Type="http://schemas.openxmlformats.org/officeDocument/2006/relationships/image" Target="../media/image24.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10.gif"/><Relationship Id="rId2" Type="http://schemas.openxmlformats.org/officeDocument/2006/relationships/image" Target="../media/image14.png"/><Relationship Id="rId1" Type="http://schemas.openxmlformats.org/officeDocument/2006/relationships/hyperlink" Target="#'Table of Contents'!Print_Area"/><Relationship Id="rId5" Type="http://schemas.openxmlformats.org/officeDocument/2006/relationships/image" Target="../media/image24.jpeg"/><Relationship Id="rId4"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0.gif"/><Relationship Id="rId2" Type="http://schemas.openxmlformats.org/officeDocument/2006/relationships/image" Target="../media/image14.png"/><Relationship Id="rId1" Type="http://schemas.openxmlformats.org/officeDocument/2006/relationships/hyperlink" Target="#'Table of Contents'!Print_Area"/><Relationship Id="rId5" Type="http://schemas.openxmlformats.org/officeDocument/2006/relationships/image" Target="../media/image28.jpeg"/><Relationship Id="rId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0.gif"/><Relationship Id="rId2" Type="http://schemas.openxmlformats.org/officeDocument/2006/relationships/image" Target="../media/image29.png"/><Relationship Id="rId1" Type="http://schemas.openxmlformats.org/officeDocument/2006/relationships/hyperlink" Target="#'Table of Contents'!Print_Area"/><Relationship Id="rId5" Type="http://schemas.openxmlformats.org/officeDocument/2006/relationships/image" Target="../media/image30.png"/><Relationship Id="rId4"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0.gif"/><Relationship Id="rId2" Type="http://schemas.openxmlformats.org/officeDocument/2006/relationships/image" Target="../media/image29.png"/><Relationship Id="rId1" Type="http://schemas.openxmlformats.org/officeDocument/2006/relationships/hyperlink" Target="#'Table of Contents'!Print_Area"/><Relationship Id="rId5" Type="http://schemas.openxmlformats.org/officeDocument/2006/relationships/image" Target="../media/image30.png"/><Relationship Id="rId4"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0.gif"/><Relationship Id="rId2" Type="http://schemas.openxmlformats.org/officeDocument/2006/relationships/image" Target="../media/image18.png"/><Relationship Id="rId1" Type="http://schemas.openxmlformats.org/officeDocument/2006/relationships/hyperlink" Target="#'Table of Contents'!A1"/><Relationship Id="rId4" Type="http://schemas.openxmlformats.org/officeDocument/2006/relationships/image" Target="../media/image3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0.gif"/><Relationship Id="rId7" Type="http://schemas.openxmlformats.org/officeDocument/2006/relationships/image" Target="../media/image33.png"/><Relationship Id="rId2" Type="http://schemas.openxmlformats.org/officeDocument/2006/relationships/image" Target="../media/image18.png"/><Relationship Id="rId1" Type="http://schemas.openxmlformats.org/officeDocument/2006/relationships/hyperlink" Target="#'Table of Contents'!A1"/><Relationship Id="rId6" Type="http://schemas.openxmlformats.org/officeDocument/2006/relationships/image" Target="../media/image32.png"/><Relationship Id="rId5" Type="http://schemas.openxmlformats.org/officeDocument/2006/relationships/image" Target="../media/image13.png"/><Relationship Id="rId4" Type="http://schemas.openxmlformats.org/officeDocument/2006/relationships/image" Target="../media/image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7.png"/><Relationship Id="rId1" Type="http://schemas.openxmlformats.org/officeDocument/2006/relationships/image" Target="../media/image36.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7.png"/><Relationship Id="rId1" Type="http://schemas.openxmlformats.org/officeDocument/2006/relationships/image" Target="../media/image36.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7.png"/><Relationship Id="rId1" Type="http://schemas.openxmlformats.org/officeDocument/2006/relationships/image" Target="../media/image3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13.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1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1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1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3.jpg"/></Relationships>
</file>

<file path=xl/drawings/_rels/drawing38.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45.png"/><Relationship Id="rId1" Type="http://schemas.openxmlformats.org/officeDocument/2006/relationships/image" Target="../media/image44.png"/><Relationship Id="rId4" Type="http://schemas.openxmlformats.org/officeDocument/2006/relationships/image" Target="../media/image37.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43.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14.png"/><Relationship Id="rId5" Type="http://schemas.openxmlformats.org/officeDocument/2006/relationships/image" Target="../media/image37.png"/><Relationship Id="rId4" Type="http://schemas.openxmlformats.org/officeDocument/2006/relationships/image" Target="../media/image36.png"/></Relationships>
</file>

<file path=xl/drawings/_rels/drawing44.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49.png"/><Relationship Id="rId1" Type="http://schemas.openxmlformats.org/officeDocument/2006/relationships/image" Target="../media/image48.png"/><Relationship Id="rId4" Type="http://schemas.openxmlformats.org/officeDocument/2006/relationships/image" Target="../media/image37.png"/></Relationships>
</file>

<file path=xl/drawings/_rels/drawing45.xml.rels><?xml version="1.0" encoding="UTF-8" standalone="yes"?>
<Relationships xmlns="http://schemas.openxmlformats.org/package/2006/relationships"><Relationship Id="rId2" Type="http://schemas.openxmlformats.org/officeDocument/2006/relationships/image" Target="../media/image50.jpg"/><Relationship Id="rId1" Type="http://schemas.openxmlformats.org/officeDocument/2006/relationships/image" Target="../media/image14.png"/></Relationships>
</file>

<file path=xl/drawings/_rels/drawing46.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1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image" Target="../media/image14.png"/></Relationships>
</file>

<file path=xl/drawings/_rels/drawing48.xml.rels><?xml version="1.0" encoding="UTF-8" standalone="yes"?>
<Relationships xmlns="http://schemas.openxmlformats.org/package/2006/relationships"><Relationship Id="rId2" Type="http://schemas.openxmlformats.org/officeDocument/2006/relationships/image" Target="../media/image54.jpg"/><Relationship Id="rId1" Type="http://schemas.openxmlformats.org/officeDocument/2006/relationships/image" Target="../media/image53.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gif"/><Relationship Id="rId2" Type="http://schemas.openxmlformats.org/officeDocument/2006/relationships/image" Target="../media/image9.png"/><Relationship Id="rId1" Type="http://schemas.openxmlformats.org/officeDocument/2006/relationships/hyperlink" Target="#'Table of Contents'!A1"/><Relationship Id="rId6" Type="http://schemas.openxmlformats.org/officeDocument/2006/relationships/image" Target="../media/image13.png"/><Relationship Id="rId5" Type="http://schemas.openxmlformats.org/officeDocument/2006/relationships/image" Target="../media/image12.jpeg"/><Relationship Id="rId4"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0.gif"/><Relationship Id="rId2" Type="http://schemas.openxmlformats.org/officeDocument/2006/relationships/image" Target="../media/image14.png"/><Relationship Id="rId1" Type="http://schemas.openxmlformats.org/officeDocument/2006/relationships/hyperlink" Target="#'Table of Contents'!A1"/><Relationship Id="rId6" Type="http://schemas.openxmlformats.org/officeDocument/2006/relationships/image" Target="../media/image13.png"/><Relationship Id="rId5" Type="http://schemas.openxmlformats.org/officeDocument/2006/relationships/image" Target="../media/image16.jpeg"/><Relationship Id="rId4"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3</xdr:col>
      <xdr:colOff>232012</xdr:colOff>
      <xdr:row>10</xdr:row>
      <xdr:rowOff>12700</xdr:rowOff>
    </xdr:from>
    <xdr:to>
      <xdr:col>6</xdr:col>
      <xdr:colOff>150398</xdr:colOff>
      <xdr:row>11</xdr:row>
      <xdr:rowOff>245617</xdr:rowOff>
    </xdr:to>
    <xdr:pic>
      <xdr:nvPicPr>
        <xdr:cNvPr id="3" name="Picture 2">
          <a:extLst>
            <a:ext uri="{FF2B5EF4-FFF2-40B4-BE49-F238E27FC236}">
              <a16:creationId xmlns:a16="http://schemas.microsoft.com/office/drawing/2014/main" id="{2C3906C7-A46F-4194-B200-834C6EA15C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0812" y="3949700"/>
          <a:ext cx="1842436" cy="626617"/>
        </a:xfrm>
        <a:prstGeom prst="rect">
          <a:avLst/>
        </a:prstGeom>
      </xdr:spPr>
    </xdr:pic>
    <xdr:clientData/>
  </xdr:twoCellAnchor>
  <xdr:twoCellAnchor editAs="oneCell">
    <xdr:from>
      <xdr:col>2</xdr:col>
      <xdr:colOff>120650</xdr:colOff>
      <xdr:row>7</xdr:row>
      <xdr:rowOff>107950</xdr:rowOff>
    </xdr:from>
    <xdr:to>
      <xdr:col>7</xdr:col>
      <xdr:colOff>120650</xdr:colOff>
      <xdr:row>8</xdr:row>
      <xdr:rowOff>204176</xdr:rowOff>
    </xdr:to>
    <xdr:pic>
      <xdr:nvPicPr>
        <xdr:cNvPr id="4" name="Picture 3">
          <a:extLst>
            <a:ext uri="{FF2B5EF4-FFF2-40B4-BE49-F238E27FC236}">
              <a16:creationId xmlns:a16="http://schemas.microsoft.com/office/drawing/2014/main" id="{BD4F6411-17F2-443F-9D6C-0CFECCE063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9850" y="2863850"/>
          <a:ext cx="3175000" cy="4899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20292</xdr:colOff>
      <xdr:row>0</xdr:row>
      <xdr:rowOff>16981</xdr:rowOff>
    </xdr:from>
    <xdr:to>
      <xdr:col>4</xdr:col>
      <xdr:colOff>0</xdr:colOff>
      <xdr:row>4</xdr:row>
      <xdr:rowOff>45556</xdr:rowOff>
    </xdr:to>
    <xdr:sp macro="" textlink="">
      <xdr:nvSpPr>
        <xdr:cNvPr id="2" name="正方形/長方形 5">
          <a:extLst>
            <a:ext uri="{FF2B5EF4-FFF2-40B4-BE49-F238E27FC236}">
              <a16:creationId xmlns:a16="http://schemas.microsoft.com/office/drawing/2014/main" id="{684DFDDB-3A11-4112-B60B-C6D6BC200CF8}"/>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3" name="Text Box 22">
          <a:extLst>
            <a:ext uri="{FF2B5EF4-FFF2-40B4-BE49-F238E27FC236}">
              <a16:creationId xmlns:a16="http://schemas.microsoft.com/office/drawing/2014/main" id="{3045A86D-CD0B-4C00-9852-03759EF09E82}"/>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4" name="TextBox 3">
          <a:hlinkClick xmlns:r="http://schemas.openxmlformats.org/officeDocument/2006/relationships" r:id="rId1"/>
          <a:extLst>
            <a:ext uri="{FF2B5EF4-FFF2-40B4-BE49-F238E27FC236}">
              <a16:creationId xmlns:a16="http://schemas.microsoft.com/office/drawing/2014/main" id="{35D1E55C-DE20-4452-8FA6-27086A692FE8}"/>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96372</xdr:colOff>
      <xdr:row>1</xdr:row>
      <xdr:rowOff>57150</xdr:rowOff>
    </xdr:to>
    <xdr:pic>
      <xdr:nvPicPr>
        <xdr:cNvPr id="5" name="Picture 4">
          <a:extLst>
            <a:ext uri="{FF2B5EF4-FFF2-40B4-BE49-F238E27FC236}">
              <a16:creationId xmlns:a16="http://schemas.microsoft.com/office/drawing/2014/main" id="{B7349625-161E-4A9A-9BCC-9AEBABA551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875" y="133350"/>
          <a:ext cx="1132147" cy="127000"/>
        </a:xfrm>
        <a:prstGeom prst="rect">
          <a:avLst/>
        </a:prstGeom>
      </xdr:spPr>
    </xdr:pic>
    <xdr:clientData/>
  </xdr:twoCellAnchor>
  <xdr:twoCellAnchor editAs="oneCell">
    <xdr:from>
      <xdr:col>0</xdr:col>
      <xdr:colOff>66675</xdr:colOff>
      <xdr:row>1</xdr:row>
      <xdr:rowOff>142875</xdr:rowOff>
    </xdr:from>
    <xdr:to>
      <xdr:col>0</xdr:col>
      <xdr:colOff>570939</xdr:colOff>
      <xdr:row>3</xdr:row>
      <xdr:rowOff>127000</xdr:rowOff>
    </xdr:to>
    <xdr:pic>
      <xdr:nvPicPr>
        <xdr:cNvPr id="6" name="Picture 5" descr="http://www.triton92.com/images/products/apco_p25_logo.gif">
          <a:extLst>
            <a:ext uri="{FF2B5EF4-FFF2-40B4-BE49-F238E27FC236}">
              <a16:creationId xmlns:a16="http://schemas.microsoft.com/office/drawing/2014/main" id="{4F9A5685-2769-452D-A500-DB9B19D5CAF8}"/>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7" name="Text Box 7">
          <a:extLst>
            <a:ext uri="{FF2B5EF4-FFF2-40B4-BE49-F238E27FC236}">
              <a16:creationId xmlns:a16="http://schemas.microsoft.com/office/drawing/2014/main" id="{D94FDB88-E0EB-4EA0-92BE-4E6F887ECE4A}"/>
            </a:ext>
          </a:extLst>
        </xdr:cNvPr>
        <xdr:cNvSpPr txBox="1">
          <a:spLocks noChangeArrowheads="1"/>
        </xdr:cNvSpPr>
      </xdr:nvSpPr>
      <xdr:spPr bwMode="auto">
        <a:xfrm>
          <a:off x="2330038" y="90334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1126844</xdr:colOff>
      <xdr:row>36</xdr:row>
      <xdr:rowOff>164153</xdr:rowOff>
    </xdr:from>
    <xdr:to>
      <xdr:col>3</xdr:col>
      <xdr:colOff>566523</xdr:colOff>
      <xdr:row>37</xdr:row>
      <xdr:rowOff>152571</xdr:rowOff>
    </xdr:to>
    <xdr:sp macro="" textlink="">
      <xdr:nvSpPr>
        <xdr:cNvPr id="8" name="Text Box 7">
          <a:extLst>
            <a:ext uri="{FF2B5EF4-FFF2-40B4-BE49-F238E27FC236}">
              <a16:creationId xmlns:a16="http://schemas.microsoft.com/office/drawing/2014/main" id="{F9D707C9-E980-4948-A490-C499BC783053}"/>
            </a:ext>
          </a:extLst>
        </xdr:cNvPr>
        <xdr:cNvSpPr txBox="1">
          <a:spLocks noChangeArrowheads="1"/>
        </xdr:cNvSpPr>
      </xdr:nvSpPr>
      <xdr:spPr bwMode="auto">
        <a:xfrm>
          <a:off x="2333344" y="5917253"/>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9" name="正方形/長方形 5">
          <a:extLst>
            <a:ext uri="{FF2B5EF4-FFF2-40B4-BE49-F238E27FC236}">
              <a16:creationId xmlns:a16="http://schemas.microsoft.com/office/drawing/2014/main" id="{E95E1C45-16E0-4ACD-93B8-116B0325E8F7}"/>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0" name="Text Box 22">
          <a:extLst>
            <a:ext uri="{FF2B5EF4-FFF2-40B4-BE49-F238E27FC236}">
              <a16:creationId xmlns:a16="http://schemas.microsoft.com/office/drawing/2014/main" id="{DE04B950-106C-4D5A-8A7F-7D2656CFDF3D}"/>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1" name="TextBox 10">
          <a:hlinkClick xmlns:r="http://schemas.openxmlformats.org/officeDocument/2006/relationships" r:id="rId1"/>
          <a:extLst>
            <a:ext uri="{FF2B5EF4-FFF2-40B4-BE49-F238E27FC236}">
              <a16:creationId xmlns:a16="http://schemas.microsoft.com/office/drawing/2014/main" id="{AA323EDB-2438-48D1-ADE9-1ACD407FD152}"/>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96372</xdr:colOff>
      <xdr:row>1</xdr:row>
      <xdr:rowOff>57150</xdr:rowOff>
    </xdr:to>
    <xdr:pic>
      <xdr:nvPicPr>
        <xdr:cNvPr id="12" name="Picture 11">
          <a:extLst>
            <a:ext uri="{FF2B5EF4-FFF2-40B4-BE49-F238E27FC236}">
              <a16:creationId xmlns:a16="http://schemas.microsoft.com/office/drawing/2014/main" id="{AE19F141-7B21-4DB4-B927-32ECF95F35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875" y="133350"/>
          <a:ext cx="1132147" cy="127000"/>
        </a:xfrm>
        <a:prstGeom prst="rect">
          <a:avLst/>
        </a:prstGeom>
      </xdr:spPr>
    </xdr:pic>
    <xdr:clientData/>
  </xdr:twoCellAnchor>
  <xdr:twoCellAnchor editAs="oneCell">
    <xdr:from>
      <xdr:col>0</xdr:col>
      <xdr:colOff>66675</xdr:colOff>
      <xdr:row>1</xdr:row>
      <xdr:rowOff>142875</xdr:rowOff>
    </xdr:from>
    <xdr:to>
      <xdr:col>0</xdr:col>
      <xdr:colOff>570939</xdr:colOff>
      <xdr:row>3</xdr:row>
      <xdr:rowOff>127000</xdr:rowOff>
    </xdr:to>
    <xdr:pic>
      <xdr:nvPicPr>
        <xdr:cNvPr id="13" name="Picture 12" descr="http://www.triton92.com/images/products/apco_p25_logo.gif">
          <a:extLst>
            <a:ext uri="{FF2B5EF4-FFF2-40B4-BE49-F238E27FC236}">
              <a16:creationId xmlns:a16="http://schemas.microsoft.com/office/drawing/2014/main" id="{3C009BAA-8CA7-40D0-ADBF-0EAC8B7E4FDE}"/>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14" name="Text Box 7">
          <a:extLst>
            <a:ext uri="{FF2B5EF4-FFF2-40B4-BE49-F238E27FC236}">
              <a16:creationId xmlns:a16="http://schemas.microsoft.com/office/drawing/2014/main" id="{B9BEAA56-C496-4F38-8065-F4E51D9C65E7}"/>
            </a:ext>
          </a:extLst>
        </xdr:cNvPr>
        <xdr:cNvSpPr txBox="1">
          <a:spLocks noChangeArrowheads="1"/>
        </xdr:cNvSpPr>
      </xdr:nvSpPr>
      <xdr:spPr bwMode="auto">
        <a:xfrm>
          <a:off x="2330038" y="90334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1126844</xdr:colOff>
      <xdr:row>36</xdr:row>
      <xdr:rowOff>164153</xdr:rowOff>
    </xdr:from>
    <xdr:to>
      <xdr:col>3</xdr:col>
      <xdr:colOff>566523</xdr:colOff>
      <xdr:row>37</xdr:row>
      <xdr:rowOff>152571</xdr:rowOff>
    </xdr:to>
    <xdr:sp macro="" textlink="">
      <xdr:nvSpPr>
        <xdr:cNvPr id="15" name="Text Box 7">
          <a:extLst>
            <a:ext uri="{FF2B5EF4-FFF2-40B4-BE49-F238E27FC236}">
              <a16:creationId xmlns:a16="http://schemas.microsoft.com/office/drawing/2014/main" id="{3D766E85-05DE-42E9-A907-9116CE69B610}"/>
            </a:ext>
          </a:extLst>
        </xdr:cNvPr>
        <xdr:cNvSpPr txBox="1">
          <a:spLocks noChangeArrowheads="1"/>
        </xdr:cNvSpPr>
      </xdr:nvSpPr>
      <xdr:spPr bwMode="auto">
        <a:xfrm>
          <a:off x="2333344" y="5917253"/>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99394</xdr:colOff>
      <xdr:row>22</xdr:row>
      <xdr:rowOff>66264</xdr:rowOff>
    </xdr:from>
    <xdr:to>
      <xdr:col>1</xdr:col>
      <xdr:colOff>1002614</xdr:colOff>
      <xdr:row>36</xdr:row>
      <xdr:rowOff>124240</xdr:rowOff>
    </xdr:to>
    <xdr:sp macro="" textlink="">
      <xdr:nvSpPr>
        <xdr:cNvPr id="16" name="Text Box 7">
          <a:extLst>
            <a:ext uri="{FF2B5EF4-FFF2-40B4-BE49-F238E27FC236}">
              <a16:creationId xmlns:a16="http://schemas.microsoft.com/office/drawing/2014/main" id="{E3174F0D-2387-45D0-949B-96F77A53A3B5}"/>
            </a:ext>
          </a:extLst>
        </xdr:cNvPr>
        <xdr:cNvSpPr txBox="1">
          <a:spLocks noChangeArrowheads="1"/>
        </xdr:cNvSpPr>
      </xdr:nvSpPr>
      <xdr:spPr bwMode="auto">
        <a:xfrm>
          <a:off x="99394" y="3603214"/>
          <a:ext cx="2109720" cy="2280476"/>
        </a:xfrm>
        <a:prstGeom prst="rect">
          <a:avLst/>
        </a:prstGeom>
        <a:no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All NX-5000S series portables include:</a:t>
          </a:r>
        </a:p>
        <a:p>
          <a:pPr lvl="0"/>
          <a:r>
            <a:rPr lang="en-US" altLang="ja-JP" sz="800" b="0" i="0" strike="noStrike">
              <a:solidFill>
                <a:sysClr val="windowText" lastClr="000000"/>
              </a:solidFill>
              <a:latin typeface="Arial" pitchFamily="34" charset="0"/>
              <a:cs typeface="Arial" pitchFamily="34" charset="0"/>
            </a:rPr>
            <a:t>• Belt Clip (KBH-11)</a:t>
          </a:r>
        </a:p>
        <a:p>
          <a:pPr lvl="0"/>
          <a:r>
            <a:rPr lang="en-US" sz="800" b="0" i="0">
              <a:solidFill>
                <a:sysClr val="windowText" lastClr="000000"/>
              </a:solidFill>
              <a:latin typeface="Arial" pitchFamily="34" charset="0"/>
              <a:ea typeface="+mn-ea"/>
              <a:cs typeface="Arial" pitchFamily="34" charset="0"/>
            </a:rPr>
            <a:t>• Universal Connector Cap</a:t>
          </a:r>
          <a:endParaRPr lang="en-US" altLang="ja-JP" sz="800" b="0" i="0" strike="noStrike">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User Guide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1">
              <a:effectLst/>
              <a:latin typeface="Arial" panose="020B0604020202020204" pitchFamily="34" charset="0"/>
              <a:ea typeface="+mn-ea"/>
              <a:cs typeface="Arial" panose="020B0604020202020204" pitchFamily="34" charset="0"/>
            </a:rPr>
            <a:t>Purchase Battery, Charger, Antenna separately</a:t>
          </a:r>
          <a:endParaRPr lang="en-US" sz="7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eaLnBrk="1" fontAlgn="auto" latinLnBrk="0" hangingPunct="1"/>
          <a:r>
            <a:rPr lang="en-US" sz="700" b="1" i="0" u="sng">
              <a:solidFill>
                <a:sysClr val="windowText" lastClr="000000"/>
              </a:solidFill>
              <a:effectLst/>
              <a:latin typeface="Arial" panose="020B0604020202020204" pitchFamily="34" charset="0"/>
              <a:ea typeface="+mn-ea"/>
              <a:cs typeface="Arial" panose="020B0604020202020204" pitchFamily="34" charset="0"/>
            </a:rPr>
            <a:t>*Note</a:t>
          </a:r>
          <a:r>
            <a:rPr lang="en-US" sz="700" b="1" i="0">
              <a:solidFill>
                <a:sysClr val="windowText" lastClr="000000"/>
              </a:solidFill>
              <a:effectLst/>
              <a:latin typeface="Arial" panose="020B0604020202020204" pitchFamily="34" charset="0"/>
              <a:ea typeface="+mn-ea"/>
              <a:cs typeface="Arial" panose="020B0604020202020204" pitchFamily="34" charset="0"/>
            </a:rPr>
            <a:t>:</a:t>
          </a:r>
          <a:r>
            <a:rPr lang="en-US" sz="700" b="0" i="0">
              <a:solidFill>
                <a:sysClr val="windowText" lastClr="000000"/>
              </a:solidFill>
              <a:effectLst/>
              <a:latin typeface="Arial" panose="020B0604020202020204" pitchFamily="34" charset="0"/>
              <a:ea typeface="+mn-ea"/>
              <a:cs typeface="Arial" panose="020B0604020202020204" pitchFamily="34" charset="0"/>
            </a:rPr>
            <a:t> </a:t>
          </a:r>
        </a:p>
        <a:p>
          <a:pPr eaLnBrk="1" fontAlgn="auto" latinLnBrk="0" hangingPunct="1"/>
          <a:r>
            <a:rPr lang="en-US" sz="700" b="0" i="0">
              <a:solidFill>
                <a:sysClr val="windowText" lastClr="000000"/>
              </a:solidFill>
              <a:effectLst/>
              <a:latin typeface="Arial" panose="020B0604020202020204" pitchFamily="34" charset="0"/>
              <a:ea typeface="+mn-ea"/>
              <a:cs typeface="Arial" panose="020B0604020202020204" pitchFamily="34" charset="0"/>
            </a:rPr>
            <a:t>1. To meet IP</a:t>
          </a:r>
          <a:r>
            <a:rPr lang="en-US" sz="700" b="0" i="0" baseline="0">
              <a:solidFill>
                <a:sysClr val="windowText" lastClr="000000"/>
              </a:solidFill>
              <a:effectLst/>
              <a:latin typeface="Arial" panose="020B0604020202020204" pitchFamily="34" charset="0"/>
              <a:ea typeface="+mn-ea"/>
              <a:cs typeface="Arial" panose="020B0604020202020204" pitchFamily="34" charset="0"/>
            </a:rPr>
            <a:t> grades and MIL</a:t>
          </a:r>
          <a:r>
            <a:rPr lang="en-US" sz="700" b="0" i="0">
              <a:solidFill>
                <a:sysClr val="windowText" lastClr="000000"/>
              </a:solidFill>
              <a:effectLst/>
              <a:latin typeface="Arial" panose="020B0604020202020204" pitchFamily="34" charset="0"/>
              <a:ea typeface="+mn-ea"/>
              <a:cs typeface="Arial" panose="020B0604020202020204" pitchFamily="34" charset="0"/>
            </a:rPr>
            <a:t>,</a:t>
          </a:r>
          <a:r>
            <a:rPr lang="en-US" sz="700" b="0" i="0" baseline="0">
              <a:solidFill>
                <a:sysClr val="windowText" lastClr="000000"/>
              </a:solidFill>
              <a:effectLst/>
              <a:latin typeface="Arial" panose="020B0604020202020204" pitchFamily="34" charset="0"/>
              <a:ea typeface="+mn-ea"/>
              <a:cs typeface="Arial" panose="020B0604020202020204" pitchFamily="34" charset="0"/>
            </a:rPr>
            <a:t> the universal connector cap or KENWOOD official accessory must be installed/connected.</a:t>
          </a:r>
        </a:p>
        <a:p>
          <a:pPr eaLnBrk="1" fontAlgn="auto" latinLnBrk="0" hangingPunct="1"/>
          <a:r>
            <a:rPr lang="en-US" sz="700" b="0" i="0">
              <a:solidFill>
                <a:sysClr val="windowText" lastClr="000000"/>
              </a:solidFill>
              <a:effectLst/>
              <a:latin typeface="Arial" panose="020B0604020202020204" pitchFamily="34" charset="0"/>
              <a:ea typeface="+mn-ea"/>
              <a:cs typeface="Arial" panose="020B0604020202020204" pitchFamily="34" charset="0"/>
            </a:rPr>
            <a:t>2. To maintain immersion specs (IP67/68),  all warranty service must be done by one of the three National Kenwood Authorized Service Centers. IP67/68 Certification is valid under the 3 year premium warranty.  No re-certification is available.</a:t>
          </a: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17" name="正方形/長方形 5">
          <a:extLst>
            <a:ext uri="{FF2B5EF4-FFF2-40B4-BE49-F238E27FC236}">
              <a16:creationId xmlns:a16="http://schemas.microsoft.com/office/drawing/2014/main" id="{BF4E2216-6210-4CB5-815D-315CA33A0D8C}"/>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8" name="Text Box 22">
          <a:extLst>
            <a:ext uri="{FF2B5EF4-FFF2-40B4-BE49-F238E27FC236}">
              <a16:creationId xmlns:a16="http://schemas.microsoft.com/office/drawing/2014/main" id="{05EB8C22-10C8-4050-A2DF-80A729CDD223}"/>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NX-5200S/5300S</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1095376</xdr:colOff>
      <xdr:row>6</xdr:row>
      <xdr:rowOff>115939</xdr:rowOff>
    </xdr:from>
    <xdr:to>
      <xdr:col>1</xdr:col>
      <xdr:colOff>3147392</xdr:colOff>
      <xdr:row>29</xdr:row>
      <xdr:rowOff>91105</xdr:rowOff>
    </xdr:to>
    <xdr:sp macro="" textlink="">
      <xdr:nvSpPr>
        <xdr:cNvPr id="19" name="Text Box 7">
          <a:extLst>
            <a:ext uri="{FF2B5EF4-FFF2-40B4-BE49-F238E27FC236}">
              <a16:creationId xmlns:a16="http://schemas.microsoft.com/office/drawing/2014/main" id="{1467F2B4-191A-4DF8-BB9C-347164598C80}"/>
            </a:ext>
          </a:extLst>
        </xdr:cNvPr>
        <xdr:cNvSpPr txBox="1">
          <a:spLocks noChangeArrowheads="1"/>
        </xdr:cNvSpPr>
      </xdr:nvSpPr>
      <xdr:spPr bwMode="auto">
        <a:xfrm>
          <a:off x="2301876" y="1106539"/>
          <a:ext cx="2052016" cy="3632766"/>
        </a:xfrm>
        <a:prstGeom prst="rect">
          <a:avLst/>
        </a:prstGeom>
        <a:noFill/>
        <a:ln w="9525">
          <a:noFill/>
          <a:miter lim="800000"/>
          <a:headEnd/>
          <a:tailEnd/>
        </a:ln>
      </xdr:spPr>
      <xdr:txBody>
        <a:bodyPr vertOverflow="clip" wrap="square" lIns="27432" tIns="22860" rIns="0" bIns="0" anchor="t" upright="1"/>
        <a:lstStyle/>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GENERAL FEATURES</a:t>
          </a:r>
        </a:p>
        <a:p>
          <a:pPr algn="l"/>
          <a:endParaRPr lang="en-US" sz="200" b="0" i="0" u="none" strike="noStrike" baseline="0">
            <a:solidFill>
              <a:schemeClr val="tx1"/>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6 W </a:t>
          </a:r>
          <a:r>
            <a:rPr lang="en-US" sz="700" b="0" i="0" u="none" strike="noStrike" baseline="0">
              <a:solidFill>
                <a:schemeClr val="tx1"/>
              </a:solidFill>
              <a:latin typeface="Arial" pitchFamily="34" charset="0"/>
              <a:cs typeface="Arial" pitchFamily="34" charset="0"/>
            </a:rPr>
            <a:t>(136-174 MHz) Models</a:t>
          </a:r>
        </a:p>
        <a:p>
          <a:pPr algn="l"/>
          <a:r>
            <a:rPr lang="en-US" sz="700" b="0" i="0" u="none" strike="noStrike" baseline="0">
              <a:solidFill>
                <a:schemeClr val="tx1"/>
              </a:solidFill>
              <a:latin typeface="Arial" pitchFamily="34" charset="0"/>
              <a:cs typeface="Arial" pitchFamily="34" charset="0"/>
            </a:rPr>
            <a:t>• 5 W (380-470, 450-520 MHz) Models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latin typeface="Arial" pitchFamily="34" charset="0"/>
              <a:cs typeface="Arial" pitchFamily="34" charset="0"/>
            </a:rPr>
            <a:t>1024 CH-GID / 128 Zones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Standard Key Models (w/o numeric keypad)</a:t>
          </a:r>
        </a:p>
        <a:p>
          <a:pPr algn="l"/>
          <a:r>
            <a:rPr lang="en-US" sz="700" b="0" i="0" u="none" strike="noStrike" baseline="0">
              <a:solidFill>
                <a:sysClr val="windowText" lastClr="000000"/>
              </a:solidFill>
              <a:latin typeface="Arial" pitchFamily="34" charset="0"/>
              <a:cs typeface="Arial" pitchFamily="34" charset="0"/>
            </a:rPr>
            <a:t>• Full Key Models (w/ numeric keypad)</a:t>
          </a:r>
        </a:p>
        <a:p>
          <a:pPr algn="l"/>
          <a:r>
            <a:rPr lang="en-US" sz="700" b="0" i="0" u="none" strike="noStrike" baseline="0">
              <a:solidFill>
                <a:sysClr val="windowText" lastClr="000000"/>
              </a:solidFill>
              <a:latin typeface="Arial" pitchFamily="34" charset="0"/>
              <a:cs typeface="Arial" pitchFamily="34" charset="0"/>
            </a:rPr>
            <a:t>• Mono color 1.74" (240 x 180 pixels)</a:t>
          </a:r>
        </a:p>
        <a:p>
          <a:pPr algn="l"/>
          <a:r>
            <a:rPr lang="en-US" sz="700" b="0" i="0" u="none" strike="noStrike" baseline="0">
              <a:solidFill>
                <a:sysClr val="windowText" lastClr="000000"/>
              </a:solidFill>
              <a:latin typeface="Arial" pitchFamily="34" charset="0"/>
              <a:cs typeface="Arial" pitchFamily="34" charset="0"/>
            </a:rPr>
            <a:t>  Transflective TFT Display</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itchFamily="34" charset="0"/>
              <a:ea typeface="+mn-ea"/>
              <a:cs typeface="Arial" pitchFamily="34" charset="0"/>
            </a:rPr>
            <a:t>Multi-line Text Display</a:t>
          </a:r>
          <a:endParaRPr lang="en-US" sz="700" b="0" i="0" u="none" strike="noStrike" baseline="0">
            <a:solidFill>
              <a:sysClr val="windowText" lastClr="000000"/>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Function/Status Icons</a:t>
          </a:r>
        </a:p>
        <a:p>
          <a:pPr algn="l"/>
          <a:r>
            <a:rPr lang="en-US" sz="700" b="0" i="0" u="none" strike="noStrike" baseline="0">
              <a:solidFill>
                <a:sysClr val="windowText" lastClr="000000"/>
              </a:solidFill>
              <a:latin typeface="Arial" pitchFamily="34" charset="0"/>
              <a:cs typeface="Arial" pitchFamily="34" charset="0"/>
            </a:rPr>
            <a:t>• Multi-Language Display</a:t>
          </a:r>
        </a:p>
        <a:p>
          <a:pPr algn="l"/>
          <a:r>
            <a:rPr lang="en-US" sz="700" b="0" i="0" u="none" strike="noStrike" baseline="0">
              <a:solidFill>
                <a:sysClr val="windowText" lastClr="000000"/>
              </a:solidFill>
              <a:latin typeface="Arial" pitchFamily="34" charset="0"/>
              <a:cs typeface="Arial" pitchFamily="34" charset="0"/>
            </a:rPr>
            <a:t>• Date &amp; 12/24 Hour Time Clock</a:t>
          </a:r>
        </a:p>
        <a:p>
          <a:pPr algn="l"/>
          <a:r>
            <a:rPr lang="en-US" sz="700" b="0" i="0" u="none" strike="noStrike" baseline="0">
              <a:solidFill>
                <a:sysClr val="windowText" lastClr="000000"/>
              </a:solidFill>
              <a:latin typeface="Arial" pitchFamily="34" charset="0"/>
              <a:cs typeface="Arial" pitchFamily="34" charset="0"/>
            </a:rPr>
            <a:t>• Transmit/Busy/Call Alert/Warn LED</a:t>
          </a:r>
        </a:p>
        <a:p>
          <a:pPr algn="l"/>
          <a:r>
            <a:rPr lang="en-US" sz="700" b="0" i="0" u="none" strike="noStrike" baseline="0">
              <a:solidFill>
                <a:sysClr val="windowText" lastClr="000000"/>
              </a:solidFill>
              <a:latin typeface="Arial" pitchFamily="34" charset="0"/>
              <a:cs typeface="Arial" pitchFamily="34" charset="0"/>
            </a:rPr>
            <a:t>• On/Off Volume Knob</a:t>
          </a:r>
        </a:p>
        <a:p>
          <a:pPr algn="l"/>
          <a:r>
            <a:rPr lang="en-US" sz="700" b="0" i="0" u="none" strike="noStrike" baseline="0">
              <a:solidFill>
                <a:sysClr val="windowText" lastClr="000000"/>
              </a:solidFill>
              <a:latin typeface="Arial" pitchFamily="34" charset="0"/>
              <a:cs typeface="Arial" pitchFamily="34" charset="0"/>
            </a:rPr>
            <a:t>• 16-Position Mechanical Selector (w/ a stopper)</a:t>
          </a:r>
        </a:p>
        <a:p>
          <a:pPr algn="l"/>
          <a:r>
            <a:rPr lang="en-US" sz="700" b="0" i="0" u="none" strike="noStrike" baseline="0">
              <a:solidFill>
                <a:sysClr val="windowText" lastClr="000000"/>
              </a:solidFill>
              <a:latin typeface="Arial" pitchFamily="34" charset="0"/>
              <a:cs typeface="Arial" pitchFamily="34" charset="0"/>
            </a:rPr>
            <a:t>• 4-way Directional-pad (D-pad)</a:t>
          </a:r>
        </a:p>
        <a:p>
          <a:pPr algn="l"/>
          <a:r>
            <a:rPr lang="en-US" sz="700" b="0" i="0" u="none" strike="noStrike" baseline="0">
              <a:solidFill>
                <a:sysClr val="windowText" lastClr="000000"/>
              </a:solidFill>
              <a:latin typeface="Arial" pitchFamily="34" charset="0"/>
              <a:cs typeface="Arial" pitchFamily="34" charset="0"/>
            </a:rPr>
            <a:t>• 2 Position Lever Switch</a:t>
          </a:r>
        </a:p>
        <a:p>
          <a:pPr marL="0" marR="0" indent="0" algn="l" defTabSz="914400" eaLnBrk="1" fontAlgn="auto" latinLnBrk="0" hangingPunct="1">
            <a:lnSpc>
              <a:spcPct val="100000"/>
            </a:lnSpc>
            <a:spcBef>
              <a:spcPts val="0"/>
            </a:spcBef>
            <a:spcAft>
              <a:spcPts val="0"/>
            </a:spcAft>
            <a:buClrTx/>
            <a:buSzTx/>
            <a:buFontTx/>
            <a:buNone/>
            <a:tabLst/>
            <a:defRPr/>
          </a:pPr>
          <a:r>
            <a:rPr lang="en-US" sz="700" baseline="0">
              <a:solidFill>
                <a:sysClr val="windowText" lastClr="000000"/>
              </a:solidFill>
              <a:effectLst/>
              <a:latin typeface="Arial" panose="020B0604020202020204" pitchFamily="34" charset="0"/>
              <a:ea typeface="+mn-ea"/>
              <a:cs typeface="Arial" panose="020B0604020202020204" pitchFamily="34" charset="0"/>
            </a:rPr>
            <a:t>• Emergency/AUX Key</a:t>
          </a:r>
          <a:endParaRPr lang="en-US" sz="700" b="0" i="0" u="none" strike="noStrike" baseline="0">
            <a:solidFill>
              <a:sysClr val="windowText" lastClr="000000"/>
            </a:solidFill>
            <a:latin typeface="Arial" pitchFamily="34" charset="0"/>
            <a:cs typeface="Arial" pitchFamily="34" charset="0"/>
          </a:endParaRP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latin typeface="Arial" pitchFamily="34" charset="0"/>
              <a:cs typeface="Arial" pitchFamily="34" charset="0"/>
            </a:rPr>
            <a:t>3 Side PF Keys</a:t>
          </a:r>
        </a:p>
        <a:p>
          <a:pPr algn="l"/>
          <a:r>
            <a:rPr lang="en-US" sz="700" b="0" i="0" u="none" strike="noStrike" baseline="0">
              <a:solidFill>
                <a:sysClr val="windowText" lastClr="000000"/>
              </a:solidFill>
              <a:latin typeface="Arial" pitchFamily="34" charset="0"/>
              <a:cs typeface="Arial" pitchFamily="34" charset="0"/>
            </a:rPr>
            <a:t>• 1W Speaker Audio</a:t>
          </a:r>
        </a:p>
        <a:p>
          <a:pPr algn="l"/>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Dual</a:t>
          </a:r>
          <a:r>
            <a:rPr kumimoji="0" lang="en-US" sz="700" b="0" i="0" u="sng"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Digital Protocol </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1</a:t>
          </a:r>
          <a:endParaRPr lang="en-US" sz="700" b="0" i="0" u="none" strike="noStrike" baseline="30000">
            <a:solidFill>
              <a:sysClr val="windowText" lastClr="000000"/>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Emergency Call Features</a:t>
          </a:r>
        </a:p>
        <a:p>
          <a:pPr algn="l"/>
          <a:r>
            <a:rPr lang="en-US" sz="700" b="0" i="0" u="none" strike="noStrike" baseline="0">
              <a:solidFill>
                <a:sysClr val="windowText" lastClr="000000"/>
              </a:solidFill>
              <a:latin typeface="Arial" pitchFamily="34" charset="0"/>
              <a:cs typeface="Arial" pitchFamily="34" charset="0"/>
            </a:rPr>
            <a:t>• Built-in GPS Receiver / Antenna</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Bluetooth</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a:t>
          </a:r>
          <a:r>
            <a:rPr lang="en-US" sz="700" b="0" i="0" baseline="0">
              <a:solidFill>
                <a:sysClr val="windowText" lastClr="000000"/>
              </a:solidFill>
              <a:effectLst/>
              <a:latin typeface="Arial" panose="020B0604020202020204" pitchFamily="34" charset="0"/>
              <a:ea typeface="+mn-ea"/>
              <a:cs typeface="Arial" panose="020B0604020202020204" pitchFamily="34" charset="0"/>
            </a:rPr>
            <a:t> 4.0 Module</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Motion Sensor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56-bit DES Encryption</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(4 keys programmable by KPG-D1(N)K)</a:t>
          </a:r>
          <a:endParaRPr lang="en-US" sz="700">
            <a:solidFill>
              <a:srgbClr val="FF0000"/>
            </a:solidFill>
            <a:effectLst/>
            <a:latin typeface="Arial" panose="020B0604020202020204" pitchFamily="34" charset="0"/>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Active Noise Reduction (ANR)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latin typeface="Arial" pitchFamily="34" charset="0"/>
              <a:cs typeface="Arial" pitchFamily="34" charset="0"/>
            </a:rPr>
            <a:t>• KPG-D1N Windows</a:t>
          </a:r>
          <a:r>
            <a:rPr lang="en-US" sz="700" b="0" i="0" u="none" strike="noStrike" baseline="30000">
              <a:solidFill>
                <a:sysClr val="windowText" lastClr="000000"/>
              </a:solidFill>
              <a:latin typeface="Arial" pitchFamily="34" charset="0"/>
              <a:cs typeface="Arial" pitchFamily="34" charset="0"/>
            </a:rPr>
            <a:t>®</a:t>
          </a:r>
          <a:r>
            <a:rPr lang="en-US" sz="700" b="0" i="0" u="none" strike="noStrike" baseline="0">
              <a:solidFill>
                <a:sysClr val="windowText" lastClr="000000"/>
              </a:solidFill>
              <a:latin typeface="Arial" pitchFamily="34" charset="0"/>
              <a:cs typeface="Arial" pitchFamily="34" charset="0"/>
            </a:rPr>
            <a:t> FPU</a:t>
          </a:r>
        </a:p>
        <a:p>
          <a:pPr algn="l"/>
          <a:r>
            <a:rPr lang="en-US" sz="700" b="0" i="0" u="none" strike="noStrike" baseline="0">
              <a:solidFill>
                <a:sysClr val="windowText" lastClr="000000"/>
              </a:solidFill>
              <a:latin typeface="Arial" pitchFamily="34" charset="0"/>
              <a:cs typeface="Arial" pitchFamily="34" charset="0"/>
            </a:rPr>
            <a:t>• Flash Firmware Upgrading</a:t>
          </a:r>
        </a:p>
        <a:p>
          <a:pPr algn="l"/>
          <a:r>
            <a:rPr lang="en-US" sz="700" b="0" i="0" u="none" strike="noStrike" baseline="0">
              <a:solidFill>
                <a:sysClr val="windowText" lastClr="000000"/>
              </a:solidFill>
              <a:latin typeface="Arial" pitchFamily="34" charset="0"/>
              <a:cs typeface="Arial" pitchFamily="34" charset="0"/>
            </a:rPr>
            <a:t>• MIL-STD-810 C/D/E/F/G</a:t>
          </a:r>
        </a:p>
        <a:p>
          <a:pPr algn="l"/>
          <a:r>
            <a:rPr lang="en-US" sz="700" b="0" i="0" u="none" strike="noStrike" baseline="0">
              <a:solidFill>
                <a:sysClr val="windowText" lastClr="000000"/>
              </a:solidFill>
              <a:latin typeface="Arial" pitchFamily="34" charset="0"/>
              <a:cs typeface="Arial" pitchFamily="34" charset="0"/>
            </a:rPr>
            <a:t>• IP67/68 Immersion</a:t>
          </a:r>
        </a:p>
        <a:p>
          <a:pPr algn="l"/>
          <a:r>
            <a:rPr lang="en-US" sz="700" b="0" i="0" u="none" strike="noStrike" baseline="0">
              <a:solidFill>
                <a:sysClr val="windowText" lastClr="000000"/>
              </a:solidFill>
              <a:latin typeface="Arial" pitchFamily="34" charset="0"/>
              <a:cs typeface="Arial" pitchFamily="34" charset="0"/>
            </a:rPr>
            <a:t>• Color Housing Option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Encode/Decode Format</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700">
            <a:effectLst/>
            <a:latin typeface="Arial" panose="020B0604020202020204" pitchFamily="34" charset="0"/>
            <a:cs typeface="Arial" panose="020B0604020202020204" pitchFamily="34" charset="0"/>
          </a:endParaRPr>
        </a:p>
        <a:p>
          <a:pPr algn="l"/>
          <a:endParaRPr lang="en-US" sz="700" b="0" i="0" u="none" strike="noStrike" baseline="0">
            <a:solidFill>
              <a:sysClr val="windowText" lastClr="000000"/>
            </a:solidFill>
            <a:latin typeface="Arial" pitchFamily="34" charset="0"/>
            <a:cs typeface="Arial" pitchFamily="34" charset="0"/>
          </a:endParaRPr>
        </a:p>
        <a:p>
          <a:pPr algn="l"/>
          <a:endParaRPr lang="en-US" sz="700" b="0" i="0" u="none" strike="noStrike" baseline="0">
            <a:solidFill>
              <a:sysClr val="windowText" lastClr="000000"/>
            </a:solidFill>
            <a:latin typeface="Arial" pitchFamily="34" charset="0"/>
            <a:cs typeface="Arial" pitchFamily="34" charset="0"/>
          </a:endParaRP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20" name="TextBox 19">
          <a:hlinkClick xmlns:r="http://schemas.openxmlformats.org/officeDocument/2006/relationships" r:id="rId1"/>
          <a:extLst>
            <a:ext uri="{FF2B5EF4-FFF2-40B4-BE49-F238E27FC236}">
              <a16:creationId xmlns:a16="http://schemas.microsoft.com/office/drawing/2014/main" id="{E2D5EEF7-8A86-497C-A972-69AA6F316FF5}"/>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96372</xdr:colOff>
      <xdr:row>1</xdr:row>
      <xdr:rowOff>57150</xdr:rowOff>
    </xdr:to>
    <xdr:pic>
      <xdr:nvPicPr>
        <xdr:cNvPr id="21" name="Picture 20">
          <a:extLst>
            <a:ext uri="{FF2B5EF4-FFF2-40B4-BE49-F238E27FC236}">
              <a16:creationId xmlns:a16="http://schemas.microsoft.com/office/drawing/2014/main" id="{3AABBA14-801E-40C2-A124-99E89E41C9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875" y="133350"/>
          <a:ext cx="1132147" cy="127000"/>
        </a:xfrm>
        <a:prstGeom prst="rect">
          <a:avLst/>
        </a:prstGeom>
      </xdr:spPr>
    </xdr:pic>
    <xdr:clientData/>
  </xdr:twoCellAnchor>
  <xdr:twoCellAnchor>
    <xdr:from>
      <xdr:col>0</xdr:col>
      <xdr:colOff>47624</xdr:colOff>
      <xdr:row>19</xdr:row>
      <xdr:rowOff>85726</xdr:rowOff>
    </xdr:from>
    <xdr:to>
      <xdr:col>1</xdr:col>
      <xdr:colOff>161925</xdr:colOff>
      <xdr:row>20</xdr:row>
      <xdr:rowOff>95250</xdr:rowOff>
    </xdr:to>
    <xdr:sp macro="" textlink="">
      <xdr:nvSpPr>
        <xdr:cNvPr id="22" name="Text Box 7">
          <a:extLst>
            <a:ext uri="{FF2B5EF4-FFF2-40B4-BE49-F238E27FC236}">
              <a16:creationId xmlns:a16="http://schemas.microsoft.com/office/drawing/2014/main" id="{28E2881D-5873-4DC9-9BAE-89CDAD465EB6}"/>
            </a:ext>
          </a:extLst>
        </xdr:cNvPr>
        <xdr:cNvSpPr txBox="1">
          <a:spLocks noChangeArrowheads="1"/>
        </xdr:cNvSpPr>
      </xdr:nvSpPr>
      <xdr:spPr bwMode="auto">
        <a:xfrm>
          <a:off x="47624" y="3146426"/>
          <a:ext cx="1320801" cy="168274"/>
        </a:xfrm>
        <a:prstGeom prst="rect">
          <a:avLst/>
        </a:prstGeom>
        <a:noFill/>
        <a:ln w="9525">
          <a:noFill/>
          <a:miter lim="800000"/>
          <a:headEnd/>
          <a:tailEnd/>
        </a:ln>
      </xdr:spPr>
      <xdr:txBody>
        <a:bodyPr vertOverflow="clip" wrap="square" lIns="27432" tIns="22860" rIns="0" bIns="0" anchor="t" upright="1"/>
        <a:lstStyle/>
        <a:p>
          <a:pPr lvl="0" algn="ctr"/>
          <a:r>
            <a:rPr lang="en-US" altLang="ja-JP" sz="750" b="1" i="0" u="none" strike="noStrike">
              <a:solidFill>
                <a:sysClr val="windowText" lastClr="000000"/>
              </a:solidFill>
              <a:latin typeface="Arial" pitchFamily="34" charset="0"/>
              <a:cs typeface="Arial" pitchFamily="34" charset="0"/>
            </a:rPr>
            <a:t>&lt;Standard Key</a:t>
          </a:r>
          <a:r>
            <a:rPr lang="en-US" altLang="ja-JP" sz="750" b="1" i="0" u="none" strike="noStrike" baseline="0">
              <a:solidFill>
                <a:sysClr val="windowText" lastClr="000000"/>
              </a:solidFill>
              <a:latin typeface="Arial" pitchFamily="34" charset="0"/>
              <a:cs typeface="Arial" pitchFamily="34" charset="0"/>
            </a:rPr>
            <a:t> Model &gt;</a:t>
          </a:r>
          <a:endParaRPr lang="en-US" altLang="ja-JP" sz="800" b="0" i="1" strike="noStrike">
            <a:solidFill>
              <a:sysClr val="windowText" lastClr="000000"/>
            </a:solidFill>
            <a:latin typeface="Arial" pitchFamily="34" charset="0"/>
            <a:cs typeface="Arial" pitchFamily="34" charset="0"/>
          </a:endParaRPr>
        </a:p>
      </xdr:txBody>
    </xdr:sp>
    <xdr:clientData/>
  </xdr:twoCellAnchor>
  <xdr:twoCellAnchor>
    <xdr:from>
      <xdr:col>1</xdr:col>
      <xdr:colOff>57149</xdr:colOff>
      <xdr:row>19</xdr:row>
      <xdr:rowOff>85726</xdr:rowOff>
    </xdr:from>
    <xdr:to>
      <xdr:col>1</xdr:col>
      <xdr:colOff>1085850</xdr:colOff>
      <xdr:row>20</xdr:row>
      <xdr:rowOff>114301</xdr:rowOff>
    </xdr:to>
    <xdr:sp macro="" textlink="">
      <xdr:nvSpPr>
        <xdr:cNvPr id="23" name="Text Box 7">
          <a:extLst>
            <a:ext uri="{FF2B5EF4-FFF2-40B4-BE49-F238E27FC236}">
              <a16:creationId xmlns:a16="http://schemas.microsoft.com/office/drawing/2014/main" id="{60CAD988-4B32-40E1-9B5C-EF61743746B9}"/>
            </a:ext>
          </a:extLst>
        </xdr:cNvPr>
        <xdr:cNvSpPr txBox="1">
          <a:spLocks noChangeArrowheads="1"/>
        </xdr:cNvSpPr>
      </xdr:nvSpPr>
      <xdr:spPr bwMode="auto">
        <a:xfrm>
          <a:off x="1263649" y="3146426"/>
          <a:ext cx="1028701" cy="187325"/>
        </a:xfrm>
        <a:prstGeom prst="rect">
          <a:avLst/>
        </a:prstGeom>
        <a:noFill/>
        <a:ln w="9525">
          <a:noFill/>
          <a:miter lim="800000"/>
          <a:headEnd/>
          <a:tailEnd/>
        </a:ln>
      </xdr:spPr>
      <xdr:txBody>
        <a:bodyPr vertOverflow="clip" wrap="square" lIns="27432" tIns="22860" rIns="0" bIns="0" anchor="t" upright="1"/>
        <a:lstStyle/>
        <a:p>
          <a:pPr lvl="0" algn="ctr"/>
          <a:r>
            <a:rPr lang="en-US" altLang="ja-JP" sz="750" b="1" i="0" u="none" strike="noStrike">
              <a:solidFill>
                <a:sysClr val="windowText" lastClr="000000"/>
              </a:solidFill>
              <a:latin typeface="Arial" pitchFamily="34" charset="0"/>
              <a:cs typeface="Arial" pitchFamily="34" charset="0"/>
            </a:rPr>
            <a:t>&lt;Full</a:t>
          </a:r>
          <a:r>
            <a:rPr lang="en-US" altLang="ja-JP" sz="750" b="1" i="0" u="none" strike="noStrike" baseline="0">
              <a:solidFill>
                <a:sysClr val="windowText" lastClr="000000"/>
              </a:solidFill>
              <a:latin typeface="Arial" pitchFamily="34" charset="0"/>
              <a:cs typeface="Arial" pitchFamily="34" charset="0"/>
            </a:rPr>
            <a:t> Key Model &gt;</a:t>
          </a:r>
          <a:endParaRPr lang="en-US" altLang="ja-JP" sz="800" b="0" i="1" strike="noStrike">
            <a:solidFill>
              <a:sysClr val="windowText" lastClr="000000"/>
            </a:solidFill>
            <a:latin typeface="Arial" pitchFamily="34" charset="0"/>
            <a:cs typeface="Arial" pitchFamily="34" charset="0"/>
          </a:endParaRPr>
        </a:p>
      </xdr:txBody>
    </xdr:sp>
    <xdr:clientData/>
  </xdr:twoCellAnchor>
  <xdr:twoCellAnchor>
    <xdr:from>
      <xdr:col>1</xdr:col>
      <xdr:colOff>1123538</xdr:colOff>
      <xdr:row>5</xdr:row>
      <xdr:rowOff>77841</xdr:rowOff>
    </xdr:from>
    <xdr:to>
      <xdr:col>3</xdr:col>
      <xdr:colOff>563217</xdr:colOff>
      <xdr:row>6</xdr:row>
      <xdr:rowOff>66259</xdr:rowOff>
    </xdr:to>
    <xdr:sp macro="" textlink="">
      <xdr:nvSpPr>
        <xdr:cNvPr id="24" name="Text Box 7">
          <a:extLst>
            <a:ext uri="{FF2B5EF4-FFF2-40B4-BE49-F238E27FC236}">
              <a16:creationId xmlns:a16="http://schemas.microsoft.com/office/drawing/2014/main" id="{A198BAA9-D208-4A4D-BBEF-BE3917BF941F}"/>
            </a:ext>
          </a:extLst>
        </xdr:cNvPr>
        <xdr:cNvSpPr txBox="1">
          <a:spLocks noChangeArrowheads="1"/>
        </xdr:cNvSpPr>
      </xdr:nvSpPr>
      <xdr:spPr bwMode="auto">
        <a:xfrm>
          <a:off x="2330038" y="90334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3217332</xdr:colOff>
      <xdr:row>6</xdr:row>
      <xdr:rowOff>60187</xdr:rowOff>
    </xdr:from>
    <xdr:to>
      <xdr:col>3</xdr:col>
      <xdr:colOff>595312</xdr:colOff>
      <xdr:row>37</xdr:row>
      <xdr:rowOff>95250</xdr:rowOff>
    </xdr:to>
    <xdr:sp macro="" textlink="">
      <xdr:nvSpPr>
        <xdr:cNvPr id="25" name="Text Box 7">
          <a:extLst>
            <a:ext uri="{FF2B5EF4-FFF2-40B4-BE49-F238E27FC236}">
              <a16:creationId xmlns:a16="http://schemas.microsoft.com/office/drawing/2014/main" id="{F4526D32-4310-4C8D-B57D-73C2EC07488C}"/>
            </a:ext>
          </a:extLst>
        </xdr:cNvPr>
        <xdr:cNvSpPr txBox="1">
          <a:spLocks noChangeArrowheads="1"/>
        </xdr:cNvSpPr>
      </xdr:nvSpPr>
      <xdr:spPr bwMode="auto">
        <a:xfrm>
          <a:off x="4423832" y="1050787"/>
          <a:ext cx="2261130" cy="4962663"/>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mn-lt"/>
              <a:ea typeface="+mn-ea"/>
              <a:cs typeface="+mn-cs"/>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chemeClr val="accent1">
                  <a:lumMod val="50000"/>
                </a:scheme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chemeClr val="accent1">
                  <a:lumMod val="50000"/>
                </a:scheme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Conventional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TYPE-C (Gen1/Gen2) Trunking Option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Two-Tone</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&amp; S-Trunking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3 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AMBE+2™VOCODER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Programming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(Direct &amp; Repeater Mode)</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Emergency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All Group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Messaging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Control by Subscriber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Optional</a:t>
          </a:r>
          <a:endPar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Site Roaming </a:t>
          </a:r>
          <a:endPar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ANALOG MODE</a:t>
          </a:r>
        </a:p>
        <a:p>
          <a:endParaRPr lang="en-US" altLang="ja-JP" sz="200" baseline="0">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Conventional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LTR</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Zones</a:t>
          </a:r>
        </a:p>
        <a:p>
          <a:r>
            <a:rPr lang="en-US" altLang="ja-JP" sz="700" baseline="0">
              <a:solidFill>
                <a:sysClr val="windowText" lastClr="000000"/>
              </a:solidFill>
              <a:latin typeface="Arial" pitchFamily="34" charset="0"/>
              <a:ea typeface="+mn-ea"/>
              <a:cs typeface="Arial" pitchFamily="34" charset="0"/>
            </a:rPr>
            <a:t>• FleetSync</a:t>
          </a:r>
          <a:r>
            <a:rPr lang="en-US" altLang="ja-JP" sz="700" baseline="30000">
              <a:solidFill>
                <a:sysClr val="windowText" lastClr="000000"/>
              </a:solidFill>
              <a:latin typeface="Arial" pitchFamily="34" charset="0"/>
              <a:ea typeface="+mn-ea"/>
              <a:cs typeface="Arial" pitchFamily="34" charset="0"/>
            </a:rPr>
            <a:t>®</a:t>
          </a:r>
          <a:r>
            <a:rPr lang="en-US" altLang="ja-JP" sz="700" baseline="0">
              <a:solidFill>
                <a:sysClr val="windowText" lastClr="000000"/>
              </a:solidFill>
              <a:latin typeface="Arial" pitchFamily="34" charset="0"/>
              <a:ea typeface="+mn-ea"/>
              <a:cs typeface="Arial" pitchFamily="34" charset="0"/>
            </a:rPr>
            <a:t>/II: PTT ID ANI, Caller ID Display,</a:t>
          </a:r>
        </a:p>
        <a:p>
          <a:r>
            <a:rPr lang="en-US" altLang="ja-JP" sz="700" baseline="0">
              <a:solidFill>
                <a:sysClr val="windowText" lastClr="000000"/>
              </a:solidFill>
              <a:latin typeface="Arial" pitchFamily="34" charset="0"/>
              <a:ea typeface="+mn-ea"/>
              <a:cs typeface="Arial" pitchFamily="34" charset="0"/>
            </a:rPr>
            <a:t>  Selective/Group Call, Emergency Status,</a:t>
          </a:r>
        </a:p>
        <a:p>
          <a:r>
            <a:rPr lang="en-US" altLang="ja-JP" sz="700" baseline="0">
              <a:solidFill>
                <a:sysClr val="windowText" lastClr="000000"/>
              </a:solidFill>
              <a:latin typeface="Arial" pitchFamily="34" charset="0"/>
              <a:ea typeface="+mn-ea"/>
              <a:cs typeface="Arial" pitchFamily="34" charset="0"/>
            </a:rPr>
            <a:t>  Text Messages</a:t>
          </a:r>
        </a:p>
        <a:p>
          <a:r>
            <a:rPr lang="en-US" sz="700" baseline="0">
              <a:solidFill>
                <a:sysClr val="windowText" lastClr="000000"/>
              </a:solidFill>
              <a:effectLst/>
              <a:latin typeface="Arial" panose="020B0604020202020204" pitchFamily="34" charset="0"/>
              <a:ea typeface="+mn-ea"/>
              <a:cs typeface="Arial" panose="020B0604020202020204" pitchFamily="34" charset="0"/>
            </a:rPr>
            <a:t>• </a:t>
          </a:r>
          <a:r>
            <a:rPr lang="en-US" altLang="ja-JP" sz="700" baseline="0">
              <a:solidFill>
                <a:sysClr val="windowText" lastClr="000000"/>
              </a:solidFill>
              <a:latin typeface="Arial" pitchFamily="34" charset="0"/>
              <a:ea typeface="+mn-ea"/>
              <a:cs typeface="Arial" pitchFamily="34" charset="0"/>
            </a:rPr>
            <a:t>MDC-1200: PTT ID ANI, Caller ID Display,</a:t>
          </a:r>
        </a:p>
        <a:p>
          <a:r>
            <a:rPr lang="en-US" altLang="ja-JP" sz="700" baseline="0">
              <a:solidFill>
                <a:sysClr val="windowText" lastClr="000000"/>
              </a:solidFill>
              <a:latin typeface="Arial" pitchFamily="34" charset="0"/>
              <a:ea typeface="+mn-ea"/>
              <a:cs typeface="Arial" pitchFamily="34" charset="0"/>
            </a:rPr>
            <a:t>  Emergency, Radio Check &amp; Inhibit</a:t>
          </a:r>
        </a:p>
        <a:p>
          <a:r>
            <a:rPr lang="en-US" altLang="ja-JP" sz="700" baseline="0">
              <a:solidFill>
                <a:sysClr val="windowText" lastClr="000000"/>
              </a:solidFill>
              <a:latin typeface="Arial" pitchFamily="34" charset="0"/>
              <a:ea typeface="+mn-ea"/>
              <a:cs typeface="Arial" pitchFamily="34" charset="0"/>
            </a:rPr>
            <a:t>• QT / DQT</a:t>
          </a:r>
        </a:p>
        <a:p>
          <a:r>
            <a:rPr lang="en-US" altLang="ja-JP" sz="700" baseline="0">
              <a:solidFill>
                <a:sysClr val="windowText" lastClr="000000"/>
              </a:solidFill>
              <a:latin typeface="Arial" pitchFamily="34" charset="0"/>
              <a:ea typeface="+mn-ea"/>
              <a:cs typeface="Arial" pitchFamily="34" charset="0"/>
            </a:rPr>
            <a:t>• Two-Tone (Conventional Zones Only)</a:t>
          </a:r>
        </a:p>
        <a:p>
          <a:r>
            <a:rPr lang="en-US" altLang="ja-JP" sz="700" baseline="0">
              <a:solidFill>
                <a:sysClr val="windowText" lastClr="000000"/>
              </a:solidFill>
              <a:latin typeface="Arial" pitchFamily="34" charset="0"/>
              <a:ea typeface="+mn-ea"/>
              <a:cs typeface="Arial" pitchFamily="34" charset="0"/>
            </a:rPr>
            <a:t>• DTMF</a:t>
          </a:r>
        </a:p>
        <a:p>
          <a:r>
            <a:rPr lang="en-US" sz="700" baseline="0">
              <a:solidFill>
                <a:sysClr val="windowText" lastClr="000000"/>
              </a:solidFill>
              <a:effectLst/>
              <a:latin typeface="Arial" panose="020B0604020202020204" pitchFamily="34" charset="0"/>
              <a:ea typeface="+mn-ea"/>
              <a:cs typeface="Arial" panose="020B0604020202020204" pitchFamily="34" charset="0"/>
            </a:rPr>
            <a:t>• Built-in </a:t>
          </a:r>
          <a:r>
            <a:rPr lang="en-US" altLang="ja-JP" sz="700" baseline="0">
              <a:solidFill>
                <a:sysClr val="windowText" lastClr="000000"/>
              </a:solidFill>
              <a:latin typeface="Arial" pitchFamily="34" charset="0"/>
              <a:ea typeface="+mn-ea"/>
              <a:cs typeface="Arial" pitchFamily="34" charset="0"/>
            </a:rPr>
            <a:t>Voice Inversion Scrambler</a:t>
          </a:r>
        </a:p>
      </xdr:txBody>
    </xdr:sp>
    <xdr:clientData/>
  </xdr:twoCellAnchor>
  <xdr:twoCellAnchor>
    <xdr:from>
      <xdr:col>1</xdr:col>
      <xdr:colOff>1126844</xdr:colOff>
      <xdr:row>36</xdr:row>
      <xdr:rowOff>164153</xdr:rowOff>
    </xdr:from>
    <xdr:to>
      <xdr:col>3</xdr:col>
      <xdr:colOff>566523</xdr:colOff>
      <xdr:row>37</xdr:row>
      <xdr:rowOff>152571</xdr:rowOff>
    </xdr:to>
    <xdr:sp macro="" textlink="">
      <xdr:nvSpPr>
        <xdr:cNvPr id="26" name="Text Box 7">
          <a:extLst>
            <a:ext uri="{FF2B5EF4-FFF2-40B4-BE49-F238E27FC236}">
              <a16:creationId xmlns:a16="http://schemas.microsoft.com/office/drawing/2014/main" id="{0AB0CFAA-D6C7-44B8-81A6-0B383ECFB425}"/>
            </a:ext>
          </a:extLst>
        </xdr:cNvPr>
        <xdr:cNvSpPr txBox="1">
          <a:spLocks noChangeArrowheads="1"/>
        </xdr:cNvSpPr>
      </xdr:nvSpPr>
      <xdr:spPr bwMode="auto">
        <a:xfrm>
          <a:off x="2333344" y="5917253"/>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a:t>
          </a:r>
        </a:p>
      </xdr:txBody>
    </xdr:sp>
    <xdr:clientData/>
  </xdr:twoCellAnchor>
  <xdr:twoCellAnchor>
    <xdr:from>
      <xdr:col>0</xdr:col>
      <xdr:colOff>161925</xdr:colOff>
      <xdr:row>37</xdr:row>
      <xdr:rowOff>4051</xdr:rowOff>
    </xdr:from>
    <xdr:to>
      <xdr:col>1</xdr:col>
      <xdr:colOff>790576</xdr:colOff>
      <xdr:row>44</xdr:row>
      <xdr:rowOff>143694</xdr:rowOff>
    </xdr:to>
    <xdr:sp macro="" textlink="">
      <xdr:nvSpPr>
        <xdr:cNvPr id="27" name="Text Box 7">
          <a:extLst>
            <a:ext uri="{FF2B5EF4-FFF2-40B4-BE49-F238E27FC236}">
              <a16:creationId xmlns:a16="http://schemas.microsoft.com/office/drawing/2014/main" id="{5FC54BCD-0440-4443-9F02-B6B084CD4708}"/>
            </a:ext>
          </a:extLst>
        </xdr:cNvPr>
        <xdr:cNvSpPr txBox="1">
          <a:spLocks noChangeArrowheads="1"/>
        </xdr:cNvSpPr>
      </xdr:nvSpPr>
      <xdr:spPr bwMode="auto">
        <a:xfrm>
          <a:off x="161925" y="5922251"/>
          <a:ext cx="1835151" cy="1244543"/>
        </a:xfrm>
        <a:prstGeom prst="rect">
          <a:avLst/>
        </a:prstGeom>
        <a:noFill/>
        <a:ln w="3175">
          <a:solidFill>
            <a:sysClr val="windowText" lastClr="000000"/>
          </a:solid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Because of spurious signal (birdie),            the following frequencies (and ±10kHz ranges) are not allowed;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altLang="ja-JP" sz="2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 144.0000    • 384.0000     </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460.8000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147.4560    • 403.2000     • 480.0000  </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153.6000    • 422.4000     • 499.2000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172.0325    • 432.0000     • 518.4000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172.8000    • 441.6000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1127166</xdr:colOff>
      <xdr:row>46</xdr:row>
      <xdr:rowOff>61253</xdr:rowOff>
    </xdr:from>
    <xdr:to>
      <xdr:col>3</xdr:col>
      <xdr:colOff>583061</xdr:colOff>
      <xdr:row>49</xdr:row>
      <xdr:rowOff>140805</xdr:rowOff>
    </xdr:to>
    <xdr:sp macro="" textlink="">
      <xdr:nvSpPr>
        <xdr:cNvPr id="28" name="Text Box 7">
          <a:extLst>
            <a:ext uri="{FF2B5EF4-FFF2-40B4-BE49-F238E27FC236}">
              <a16:creationId xmlns:a16="http://schemas.microsoft.com/office/drawing/2014/main" id="{1137D2C4-9332-4368-A024-FF1A7D49E6D0}"/>
            </a:ext>
          </a:extLst>
        </xdr:cNvPr>
        <xdr:cNvSpPr txBox="1">
          <a:spLocks noChangeArrowheads="1"/>
        </xdr:cNvSpPr>
      </xdr:nvSpPr>
      <xdr:spPr bwMode="auto">
        <a:xfrm>
          <a:off x="2333666" y="7401853"/>
          <a:ext cx="4339045" cy="555802"/>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mn-lt"/>
              <a:ea typeface="+mn-ea"/>
              <a:cs typeface="+mn-cs"/>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DMR MODE</a:t>
          </a:r>
          <a:endParaRPr kumimoji="0" lang="ja-JP"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&amp; S-Trunking Features </a:t>
          </a:r>
          <a:r>
            <a:rPr kumimoji="0" lang="en-US" altLang="ja-JP" sz="700" b="1"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(Factory Installed)</a:t>
          </a: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DMR Tier 3 Trunking Features (</a:t>
          </a:r>
          <a:r>
            <a:rPr lang="en-US" sz="700" b="0" i="0" u="sng" baseline="0">
              <a:solidFill>
                <a:sysClr val="windowText" lastClr="000000"/>
              </a:solidFill>
              <a:effectLst/>
              <a:latin typeface="Arial" panose="020B0604020202020204" pitchFamily="34" charset="0"/>
              <a:ea typeface="+mn-ea"/>
              <a:cs typeface="Arial" panose="020B0604020202020204" pitchFamily="34" charset="0"/>
            </a:rPr>
            <a:t>KWD-5301TR</a:t>
          </a:r>
          <a:r>
            <a:rPr lang="en-US" sz="700" b="0" i="0" baseline="0">
              <a:solidFill>
                <a:sysClr val="windowText" lastClr="000000"/>
              </a:solidFill>
              <a:effectLst/>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DMR ARC4 Enhanced Encryption (KWD-5500EE)</a:t>
          </a: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1</xdr:col>
      <xdr:colOff>1118088</xdr:colOff>
      <xdr:row>28</xdr:row>
      <xdr:rowOff>91479</xdr:rowOff>
    </xdr:from>
    <xdr:to>
      <xdr:col>1</xdr:col>
      <xdr:colOff>2937363</xdr:colOff>
      <xdr:row>33</xdr:row>
      <xdr:rowOff>143990</xdr:rowOff>
    </xdr:to>
    <xdr:sp macro="" textlink="">
      <xdr:nvSpPr>
        <xdr:cNvPr id="29" name="Text Box 7">
          <a:extLst>
            <a:ext uri="{FF2B5EF4-FFF2-40B4-BE49-F238E27FC236}">
              <a16:creationId xmlns:a16="http://schemas.microsoft.com/office/drawing/2014/main" id="{A9E0DC8B-F9DB-4F92-BD5D-AA94E72FCC8C}"/>
            </a:ext>
          </a:extLst>
        </xdr:cNvPr>
        <xdr:cNvSpPr txBox="1">
          <a:spLocks noChangeArrowheads="1"/>
        </xdr:cNvSpPr>
      </xdr:nvSpPr>
      <xdr:spPr bwMode="auto">
        <a:xfrm>
          <a:off x="2324588" y="4580929"/>
          <a:ext cx="1819275" cy="846261"/>
        </a:xfrm>
        <a:prstGeom prst="rect">
          <a:avLst/>
        </a:prstGeom>
        <a:noFill/>
        <a:ln w="9525">
          <a:noFill/>
          <a:miter lim="800000"/>
          <a:headEnd/>
          <a:tailEnd/>
        </a:ln>
      </xdr:spPr>
      <xdr:txBody>
        <a:bodyPr vertOverflow="clip" wrap="square" lIns="27432" tIns="22860" rIns="0" bIns="0" anchor="t" upright="1"/>
        <a:lstStyle/>
        <a:p>
          <a:endParaRPr lang="en-US" altLang="ja-JP" sz="700" b="0" i="1" baseline="0">
            <a:solidFill>
              <a:sysClr val="windowText" lastClr="000000"/>
            </a:solidFill>
            <a:effectLst/>
            <a:latin typeface="Arial" panose="020B0604020202020204" pitchFamily="34" charset="0"/>
            <a:ea typeface="+mn-ea"/>
            <a:cs typeface="Arial" panose="020B0604020202020204" pitchFamily="34" charset="0"/>
          </a:endParaRPr>
        </a:p>
        <a:p>
          <a:endParaRPr lang="en-US" altLang="ja-JP" sz="700" b="0" i="1" baseline="0">
            <a:solidFill>
              <a:sysClr val="windowText" lastClr="000000"/>
            </a:solidFill>
            <a:effectLst/>
            <a:latin typeface="Arial" panose="020B0604020202020204" pitchFamily="34" charset="0"/>
            <a:ea typeface="+mn-ea"/>
            <a:cs typeface="Arial" panose="020B0604020202020204" pitchFamily="34" charset="0"/>
          </a:endParaRPr>
        </a:p>
        <a:p>
          <a:r>
            <a:rPr lang="en-US" altLang="ja-JP" sz="700" b="0" i="1" baseline="0">
              <a:solidFill>
                <a:sysClr val="windowText" lastClr="000000"/>
              </a:solidFill>
              <a:effectLst/>
              <a:latin typeface="Arial" panose="020B0604020202020204" pitchFamily="34" charset="0"/>
              <a:ea typeface="+mn-ea"/>
              <a:cs typeface="Arial" panose="020B0604020202020204" pitchFamily="34" charset="0"/>
            </a:rPr>
            <a:t>1. Designed to operate digital, </a:t>
          </a:r>
          <a:r>
            <a:rPr lang="en-US" altLang="ja-JP" sz="700" b="0" i="1" u="sng" baseline="0">
              <a:solidFill>
                <a:sysClr val="windowText" lastClr="000000"/>
              </a:solidFill>
              <a:effectLst/>
              <a:latin typeface="Arial" panose="020B0604020202020204" pitchFamily="34" charset="0"/>
              <a:ea typeface="+mn-ea"/>
              <a:cs typeface="Arial" panose="020B0604020202020204" pitchFamily="34" charset="0"/>
            </a:rPr>
            <a:t>DMR OR NXDN</a:t>
          </a:r>
          <a:r>
            <a:rPr lang="en-US" altLang="ja-JP" sz="700" b="0" i="1" baseline="0">
              <a:solidFill>
                <a:sysClr val="windowText" lastClr="000000"/>
              </a:solidFill>
              <a:effectLst/>
              <a:latin typeface="Arial" panose="020B0604020202020204" pitchFamily="34" charset="0"/>
              <a:ea typeface="+mn-ea"/>
              <a:cs typeface="Arial" panose="020B0604020202020204" pitchFamily="34" charset="0"/>
            </a:rPr>
            <a:t>, along with analog FM; a single FM digital protocol is selected with programming software.</a:t>
          </a:r>
        </a:p>
        <a:p>
          <a:endParaRPr lang="en-US" sz="600" b="0" i="1"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114300</xdr:colOff>
      <xdr:row>2</xdr:row>
      <xdr:rowOff>61280</xdr:rowOff>
    </xdr:from>
    <xdr:to>
      <xdr:col>0</xdr:col>
      <xdr:colOff>542925</xdr:colOff>
      <xdr:row>3</xdr:row>
      <xdr:rowOff>81708</xdr:rowOff>
    </xdr:to>
    <xdr:pic>
      <xdr:nvPicPr>
        <xdr:cNvPr id="30" name="図 42">
          <a:extLst>
            <a:ext uri="{FF2B5EF4-FFF2-40B4-BE49-F238E27FC236}">
              <a16:creationId xmlns:a16="http://schemas.microsoft.com/office/drawing/2014/main" id="{6193A08A-287C-486E-A27B-7C10A8743EFF}"/>
            </a:ext>
          </a:extLst>
        </xdr:cNvPr>
        <xdr:cNvPicPr>
          <a:picLocks noChangeAspect="1"/>
        </xdr:cNvPicPr>
      </xdr:nvPicPr>
      <xdr:blipFill rotWithShape="1">
        <a:blip xmlns:r="http://schemas.openxmlformats.org/officeDocument/2006/relationships" r:embed="rId4">
          <a:clrChange>
            <a:clrFrom>
              <a:srgbClr val="F9F2E9"/>
            </a:clrFrom>
            <a:clrTo>
              <a:srgbClr val="F9F2E9">
                <a:alpha val="0"/>
              </a:srgbClr>
            </a:clrTo>
          </a:clrChange>
        </a:blip>
        <a:srcRect l="26427" t="28096" r="26877" b="31021"/>
        <a:stretch/>
      </xdr:blipFill>
      <xdr:spPr>
        <a:xfrm>
          <a:off x="114300" y="391480"/>
          <a:ext cx="428625" cy="204578"/>
        </a:xfrm>
        <a:prstGeom prst="rect">
          <a:avLst/>
        </a:prstGeom>
      </xdr:spPr>
    </xdr:pic>
    <xdr:clientData/>
  </xdr:twoCellAnchor>
  <xdr:twoCellAnchor>
    <xdr:from>
      <xdr:col>1</xdr:col>
      <xdr:colOff>1127189</xdr:colOff>
      <xdr:row>37</xdr:row>
      <xdr:rowOff>140805</xdr:rowOff>
    </xdr:from>
    <xdr:to>
      <xdr:col>3</xdr:col>
      <xdr:colOff>530886</xdr:colOff>
      <xdr:row>43</xdr:row>
      <xdr:rowOff>140805</xdr:rowOff>
    </xdr:to>
    <xdr:sp macro="" textlink="">
      <xdr:nvSpPr>
        <xdr:cNvPr id="31" name="Text Box 7">
          <a:extLst>
            <a:ext uri="{FF2B5EF4-FFF2-40B4-BE49-F238E27FC236}">
              <a16:creationId xmlns:a16="http://schemas.microsoft.com/office/drawing/2014/main" id="{0ED7788C-1618-4A25-A0ED-170E68E6F8B9}"/>
            </a:ext>
          </a:extLst>
        </xdr:cNvPr>
        <xdr:cNvSpPr txBox="1">
          <a:spLocks noChangeArrowheads="1"/>
        </xdr:cNvSpPr>
      </xdr:nvSpPr>
      <xdr:spPr bwMode="auto">
        <a:xfrm>
          <a:off x="2333689" y="6059005"/>
          <a:ext cx="4286847" cy="952500"/>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Front Panel Programming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KWD-5001FP</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microSD/microSDHC Memory Card Slot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KWD-5002SD</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 Module for Data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KWD-5003BT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Remote Control Commands by Subscriber Units (KWD-5007RC)</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256-bit AES Encryption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KWD-AE30K/31K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Encryption Module required)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Battery Management Solution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KSC-Y32K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Charger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KAS-12K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Software License Key required)</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314868</xdr:colOff>
      <xdr:row>6</xdr:row>
      <xdr:rowOff>43960</xdr:rowOff>
    </xdr:from>
    <xdr:to>
      <xdr:col>1</xdr:col>
      <xdr:colOff>983111</xdr:colOff>
      <xdr:row>17</xdr:row>
      <xdr:rowOff>66431</xdr:rowOff>
    </xdr:to>
    <xdr:pic>
      <xdr:nvPicPr>
        <xdr:cNvPr id="32" name="Picture 31">
          <a:extLst>
            <a:ext uri="{FF2B5EF4-FFF2-40B4-BE49-F238E27FC236}">
              <a16:creationId xmlns:a16="http://schemas.microsoft.com/office/drawing/2014/main" id="{3BEFE9E1-ED13-4A02-AE4C-2CC1820855A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14868" y="1034560"/>
          <a:ext cx="1773143" cy="2048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1127166</xdr:colOff>
      <xdr:row>43</xdr:row>
      <xdr:rowOff>53926</xdr:rowOff>
    </xdr:from>
    <xdr:to>
      <xdr:col>3</xdr:col>
      <xdr:colOff>583061</xdr:colOff>
      <xdr:row>46</xdr:row>
      <xdr:rowOff>75499</xdr:rowOff>
    </xdr:to>
    <xdr:sp macro="" textlink="">
      <xdr:nvSpPr>
        <xdr:cNvPr id="33" name="Text Box 7">
          <a:extLst>
            <a:ext uri="{FF2B5EF4-FFF2-40B4-BE49-F238E27FC236}">
              <a16:creationId xmlns:a16="http://schemas.microsoft.com/office/drawing/2014/main" id="{D62F946E-70A9-472F-90D6-B4EFACECF1BC}"/>
            </a:ext>
          </a:extLst>
        </xdr:cNvPr>
        <xdr:cNvSpPr txBox="1">
          <a:spLocks noChangeArrowheads="1"/>
        </xdr:cNvSpPr>
      </xdr:nvSpPr>
      <xdr:spPr bwMode="auto">
        <a:xfrm>
          <a:off x="2333666" y="6924626"/>
          <a:ext cx="4339045" cy="491473"/>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mn-lt"/>
              <a:ea typeface="+mn-ea"/>
              <a:cs typeface="+mn-cs"/>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NXDN MODE</a:t>
          </a:r>
          <a:endParaRPr kumimoji="0" lang="ja-JP"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Conventional Features  </a:t>
          </a:r>
          <a:r>
            <a:rPr kumimoji="0" lang="en-US" altLang="ja-JP" sz="700" b="1"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(Factory Installed)</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NXDN Type-C Trunking Gen1 &amp; Gen2 Features (</a:t>
          </a:r>
          <a:r>
            <a:rPr lang="en-US" sz="700" b="0" i="0" u="sng" baseline="0">
              <a:solidFill>
                <a:sysClr val="windowText" lastClr="000000"/>
              </a:solidFill>
              <a:effectLst/>
              <a:latin typeface="Arial" panose="020B0604020202020204" pitchFamily="34" charset="0"/>
              <a:ea typeface="+mn-ea"/>
              <a:cs typeface="Arial" panose="020B0604020202020204" pitchFamily="34" charset="0"/>
            </a:rPr>
            <a:t>KWD-5201TR</a:t>
          </a:r>
          <a:r>
            <a:rPr lang="en-US" sz="700" b="0" i="0" baseline="0">
              <a:solidFill>
                <a:sysClr val="windowText" lastClr="000000"/>
              </a:solidFill>
              <a:effectLst/>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20292</xdr:colOff>
      <xdr:row>0</xdr:row>
      <xdr:rowOff>16981</xdr:rowOff>
    </xdr:from>
    <xdr:to>
      <xdr:col>4</xdr:col>
      <xdr:colOff>0</xdr:colOff>
      <xdr:row>4</xdr:row>
      <xdr:rowOff>45556</xdr:rowOff>
    </xdr:to>
    <xdr:sp macro="" textlink="">
      <xdr:nvSpPr>
        <xdr:cNvPr id="2" name="正方形/長方形 5">
          <a:extLst>
            <a:ext uri="{FF2B5EF4-FFF2-40B4-BE49-F238E27FC236}">
              <a16:creationId xmlns:a16="http://schemas.microsoft.com/office/drawing/2014/main" id="{BBFFDB70-A752-4601-9891-E125189EA06D}"/>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3" name="Text Box 22">
          <a:extLst>
            <a:ext uri="{FF2B5EF4-FFF2-40B4-BE49-F238E27FC236}">
              <a16:creationId xmlns:a16="http://schemas.microsoft.com/office/drawing/2014/main" id="{737F3D7F-C977-4251-B670-9121AE579589}"/>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4" name="TextBox 6">
          <a:hlinkClick xmlns:r="http://schemas.openxmlformats.org/officeDocument/2006/relationships" r:id="rId1"/>
          <a:extLst>
            <a:ext uri="{FF2B5EF4-FFF2-40B4-BE49-F238E27FC236}">
              <a16:creationId xmlns:a16="http://schemas.microsoft.com/office/drawing/2014/main" id="{648BF238-7074-4BC4-A459-E5735CF7EB8A}"/>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96372</xdr:colOff>
      <xdr:row>1</xdr:row>
      <xdr:rowOff>57150</xdr:rowOff>
    </xdr:to>
    <xdr:pic>
      <xdr:nvPicPr>
        <xdr:cNvPr id="5" name="Picture 8">
          <a:extLst>
            <a:ext uri="{FF2B5EF4-FFF2-40B4-BE49-F238E27FC236}">
              <a16:creationId xmlns:a16="http://schemas.microsoft.com/office/drawing/2014/main" id="{2E76C810-47EE-47CF-8490-7BF2DBA1F61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32147" cy="127000"/>
        </a:xfrm>
        <a:prstGeom prst="rect">
          <a:avLst/>
        </a:prstGeom>
      </xdr:spPr>
    </xdr:pic>
    <xdr:clientData/>
  </xdr:twoCellAnchor>
  <xdr:twoCellAnchor editAs="oneCell">
    <xdr:from>
      <xdr:col>0</xdr:col>
      <xdr:colOff>66675</xdr:colOff>
      <xdr:row>1</xdr:row>
      <xdr:rowOff>142875</xdr:rowOff>
    </xdr:from>
    <xdr:to>
      <xdr:col>0</xdr:col>
      <xdr:colOff>570939</xdr:colOff>
      <xdr:row>3</xdr:row>
      <xdr:rowOff>127000</xdr:rowOff>
    </xdr:to>
    <xdr:pic>
      <xdr:nvPicPr>
        <xdr:cNvPr id="6" name="Picture 12" descr="http://www.triton92.com/images/products/apco_p25_logo.gif">
          <a:extLst>
            <a:ext uri="{FF2B5EF4-FFF2-40B4-BE49-F238E27FC236}">
              <a16:creationId xmlns:a16="http://schemas.microsoft.com/office/drawing/2014/main" id="{7FFBB46A-A444-48FA-A8C0-7CCAB6AC8B4F}"/>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7" name="Text Box 7">
          <a:extLst>
            <a:ext uri="{FF2B5EF4-FFF2-40B4-BE49-F238E27FC236}">
              <a16:creationId xmlns:a16="http://schemas.microsoft.com/office/drawing/2014/main" id="{C548911F-8B79-41E9-93F1-B19BEA4AB290}"/>
            </a:ext>
          </a:extLst>
        </xdr:cNvPr>
        <xdr:cNvSpPr txBox="1">
          <a:spLocks noChangeArrowheads="1"/>
        </xdr:cNvSpPr>
      </xdr:nvSpPr>
      <xdr:spPr bwMode="auto">
        <a:xfrm>
          <a:off x="2330038" y="85889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8" name="正方形/長方形 5">
          <a:extLst>
            <a:ext uri="{FF2B5EF4-FFF2-40B4-BE49-F238E27FC236}">
              <a16:creationId xmlns:a16="http://schemas.microsoft.com/office/drawing/2014/main" id="{A6587684-514A-492D-8F73-5E84F8F914CF}"/>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9" name="Text Box 22">
          <a:extLst>
            <a:ext uri="{FF2B5EF4-FFF2-40B4-BE49-F238E27FC236}">
              <a16:creationId xmlns:a16="http://schemas.microsoft.com/office/drawing/2014/main" id="{D6EAE7C7-4180-40F3-BDB8-896C59C79789}"/>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0" name="TextBox 29">
          <a:hlinkClick xmlns:r="http://schemas.openxmlformats.org/officeDocument/2006/relationships" r:id="rId1"/>
          <a:extLst>
            <a:ext uri="{FF2B5EF4-FFF2-40B4-BE49-F238E27FC236}">
              <a16:creationId xmlns:a16="http://schemas.microsoft.com/office/drawing/2014/main" id="{FC00B3BC-235B-4451-9E05-B96445382589}"/>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96372</xdr:colOff>
      <xdr:row>1</xdr:row>
      <xdr:rowOff>57150</xdr:rowOff>
    </xdr:to>
    <xdr:pic>
      <xdr:nvPicPr>
        <xdr:cNvPr id="11" name="Picture 31">
          <a:extLst>
            <a:ext uri="{FF2B5EF4-FFF2-40B4-BE49-F238E27FC236}">
              <a16:creationId xmlns:a16="http://schemas.microsoft.com/office/drawing/2014/main" id="{D899204E-5843-4EDD-9995-5F4F271C508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32147" cy="127000"/>
        </a:xfrm>
        <a:prstGeom prst="rect">
          <a:avLst/>
        </a:prstGeom>
      </xdr:spPr>
    </xdr:pic>
    <xdr:clientData/>
  </xdr:twoCellAnchor>
  <xdr:twoCellAnchor editAs="oneCell">
    <xdr:from>
      <xdr:col>0</xdr:col>
      <xdr:colOff>66675</xdr:colOff>
      <xdr:row>1</xdr:row>
      <xdr:rowOff>142875</xdr:rowOff>
    </xdr:from>
    <xdr:to>
      <xdr:col>0</xdr:col>
      <xdr:colOff>570939</xdr:colOff>
      <xdr:row>3</xdr:row>
      <xdr:rowOff>127000</xdr:rowOff>
    </xdr:to>
    <xdr:pic>
      <xdr:nvPicPr>
        <xdr:cNvPr id="12" name="Picture 35" descr="http://www.triton92.com/images/products/apco_p25_logo.gif">
          <a:extLst>
            <a:ext uri="{FF2B5EF4-FFF2-40B4-BE49-F238E27FC236}">
              <a16:creationId xmlns:a16="http://schemas.microsoft.com/office/drawing/2014/main" id="{5AC6149A-816A-45C6-B1DA-2923C742101F}"/>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13" name="Text Box 7">
          <a:extLst>
            <a:ext uri="{FF2B5EF4-FFF2-40B4-BE49-F238E27FC236}">
              <a16:creationId xmlns:a16="http://schemas.microsoft.com/office/drawing/2014/main" id="{E83A8626-BD90-466C-88BA-FBCB161102BE}"/>
            </a:ext>
          </a:extLst>
        </xdr:cNvPr>
        <xdr:cNvSpPr txBox="1">
          <a:spLocks noChangeArrowheads="1"/>
        </xdr:cNvSpPr>
      </xdr:nvSpPr>
      <xdr:spPr bwMode="auto">
        <a:xfrm>
          <a:off x="2330038" y="85889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133767</xdr:colOff>
      <xdr:row>20</xdr:row>
      <xdr:rowOff>74546</xdr:rowOff>
    </xdr:from>
    <xdr:to>
      <xdr:col>1</xdr:col>
      <xdr:colOff>1038225</xdr:colOff>
      <xdr:row>34</xdr:row>
      <xdr:rowOff>47626</xdr:rowOff>
    </xdr:to>
    <xdr:sp macro="" textlink="">
      <xdr:nvSpPr>
        <xdr:cNvPr id="14" name="Text Box 7">
          <a:extLst>
            <a:ext uri="{FF2B5EF4-FFF2-40B4-BE49-F238E27FC236}">
              <a16:creationId xmlns:a16="http://schemas.microsoft.com/office/drawing/2014/main" id="{3D1E5C34-AD1B-4E64-9B46-DDF9293F9E15}"/>
            </a:ext>
          </a:extLst>
        </xdr:cNvPr>
        <xdr:cNvSpPr txBox="1">
          <a:spLocks noChangeArrowheads="1"/>
        </xdr:cNvSpPr>
      </xdr:nvSpPr>
      <xdr:spPr bwMode="auto">
        <a:xfrm>
          <a:off x="133767" y="3249546"/>
          <a:ext cx="2110958" cy="2195580"/>
        </a:xfrm>
        <a:prstGeom prst="rect">
          <a:avLst/>
        </a:prstGeom>
        <a:no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All NX-3000 series portables include:</a:t>
          </a:r>
        </a:p>
        <a:p>
          <a:pPr lvl="0"/>
          <a:r>
            <a:rPr lang="en-US" altLang="ja-JP" sz="800" b="0" i="0" strike="noStrike">
              <a:solidFill>
                <a:sysClr val="windowText" lastClr="000000"/>
              </a:solidFill>
              <a:latin typeface="Arial" pitchFamily="34" charset="0"/>
              <a:cs typeface="Arial" pitchFamily="34" charset="0"/>
            </a:rPr>
            <a:t>• Belt Clip (KBH-11)</a:t>
          </a:r>
        </a:p>
        <a:p>
          <a:pPr lvl="0"/>
          <a:r>
            <a:rPr lang="en-US" sz="800" b="0" i="0">
              <a:solidFill>
                <a:sysClr val="windowText" lastClr="000000"/>
              </a:solidFill>
              <a:latin typeface="Arial" pitchFamily="34" charset="0"/>
              <a:ea typeface="+mn-ea"/>
              <a:cs typeface="Arial" pitchFamily="34" charset="0"/>
            </a:rPr>
            <a:t>• Acccessory</a:t>
          </a:r>
          <a:r>
            <a:rPr lang="en-US" sz="800" b="0" i="0" baseline="0">
              <a:solidFill>
                <a:sysClr val="windowText" lastClr="000000"/>
              </a:solidFill>
              <a:latin typeface="Arial" pitchFamily="34" charset="0"/>
              <a:ea typeface="+mn-ea"/>
              <a:cs typeface="Arial" pitchFamily="34" charset="0"/>
            </a:rPr>
            <a:t> Cover</a:t>
          </a:r>
          <a:endParaRPr lang="en-US" sz="800" b="0" i="0">
            <a:solidFill>
              <a:sysClr val="windowText" lastClr="000000"/>
            </a:solidFill>
            <a:latin typeface="Arial" pitchFamily="34" charset="0"/>
            <a:ea typeface="+mn-ea"/>
            <a:cs typeface="Arial" pitchFamily="34" charset="0"/>
          </a:endParaRPr>
        </a:p>
        <a:p>
          <a:pPr lvl="0"/>
          <a:r>
            <a:rPr lang="en-US" sz="800" b="0" i="0">
              <a:solidFill>
                <a:sysClr val="windowText" lastClr="000000"/>
              </a:solidFill>
              <a:latin typeface="Arial" pitchFamily="34" charset="0"/>
              <a:ea typeface="+mn-ea"/>
              <a:cs typeface="Arial" pitchFamily="34" charset="0"/>
            </a:rPr>
            <a:t>• Channel</a:t>
          </a:r>
          <a:r>
            <a:rPr lang="en-US" sz="800" b="0" i="0" baseline="0">
              <a:solidFill>
                <a:sysClr val="windowText" lastClr="000000"/>
              </a:solidFill>
              <a:latin typeface="Arial" pitchFamily="34" charset="0"/>
              <a:ea typeface="+mn-ea"/>
              <a:cs typeface="Arial" pitchFamily="34" charset="0"/>
            </a:rPr>
            <a:t> Stopper</a:t>
          </a:r>
          <a:endParaRPr lang="en-US" sz="8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User</a:t>
          </a:r>
          <a:r>
            <a:rPr lang="en-US" sz="800" b="0" i="0" baseline="0">
              <a:solidFill>
                <a:sysClr val="windowText" lastClr="000000"/>
              </a:solidFill>
              <a:latin typeface="Arial" pitchFamily="34" charset="0"/>
              <a:ea typeface="+mn-ea"/>
              <a:cs typeface="Arial" pitchFamily="34" charset="0"/>
            </a:rPr>
            <a:t> Guide</a:t>
          </a:r>
          <a:endParaRPr lang="en-US" sz="8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1">
              <a:solidFill>
                <a:sysClr val="windowText" lastClr="000000"/>
              </a:solidFill>
              <a:effectLst/>
              <a:latin typeface="Arial" panose="020B0604020202020204" pitchFamily="34" charset="0"/>
              <a:ea typeface="+mn-ea"/>
              <a:cs typeface="Arial" panose="020B0604020202020204" pitchFamily="34" charset="0"/>
            </a:rPr>
            <a:t>Purchase Battery, Charger, Antenna separately</a:t>
          </a:r>
          <a:endParaRPr lang="en-US" sz="700">
            <a:solidFill>
              <a:sysClr val="windowText" lastClr="000000"/>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*Note</a:t>
          </a:r>
          <a:r>
            <a:rPr kumimoji="0" lang="en-U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 To meet IP grades and MIL, the universal connector cap or KENWOOD official accessory must be installed/connected.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 To maintain immersion specs (IP67),  all warranty service must be done by National Kenwood Authorized Service Centers. IP67 Certification is valid under the 3 year premium warranty.  No re-certification is available.</a:t>
          </a: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15" name="正方形/長方形 5">
          <a:extLst>
            <a:ext uri="{FF2B5EF4-FFF2-40B4-BE49-F238E27FC236}">
              <a16:creationId xmlns:a16="http://schemas.microsoft.com/office/drawing/2014/main" id="{D1ACC6DC-D2D9-4AE4-A65F-E46A95479442}"/>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6" name="Text Box 22">
          <a:extLst>
            <a:ext uri="{FF2B5EF4-FFF2-40B4-BE49-F238E27FC236}">
              <a16:creationId xmlns:a16="http://schemas.microsoft.com/office/drawing/2014/main" id="{5968D374-E2F2-478D-9B35-B31A80FE7155}"/>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NX-3200/3300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1095375</xdr:colOff>
      <xdr:row>6</xdr:row>
      <xdr:rowOff>149071</xdr:rowOff>
    </xdr:from>
    <xdr:to>
      <xdr:col>1</xdr:col>
      <xdr:colOff>3114675</xdr:colOff>
      <xdr:row>31</xdr:row>
      <xdr:rowOff>110985</xdr:rowOff>
    </xdr:to>
    <xdr:sp macro="" textlink="">
      <xdr:nvSpPr>
        <xdr:cNvPr id="17" name="Text Box 7">
          <a:extLst>
            <a:ext uri="{FF2B5EF4-FFF2-40B4-BE49-F238E27FC236}">
              <a16:creationId xmlns:a16="http://schemas.microsoft.com/office/drawing/2014/main" id="{F14B39E1-AD3A-48A9-A5F4-C839C6F20FE1}"/>
            </a:ext>
          </a:extLst>
        </xdr:cNvPr>
        <xdr:cNvSpPr txBox="1">
          <a:spLocks noChangeArrowheads="1"/>
        </xdr:cNvSpPr>
      </xdr:nvSpPr>
      <xdr:spPr bwMode="auto">
        <a:xfrm>
          <a:off x="2301875" y="1095221"/>
          <a:ext cx="2019300" cy="3937014"/>
        </a:xfrm>
        <a:prstGeom prst="rect">
          <a:avLst/>
        </a:prstGeom>
        <a:solidFill>
          <a:sysClr val="window" lastClr="FFFFFF"/>
        </a:solidFill>
        <a:ln w="9525">
          <a:noFill/>
          <a:miter lim="800000"/>
          <a:headEnd/>
          <a:tailEnd/>
        </a:ln>
      </xdr:spPr>
      <xdr:txBody>
        <a:bodyPr vertOverflow="clip" wrap="square" lIns="27432" tIns="22860" rIns="0" bIns="0" anchor="t" upright="1"/>
        <a:lstStyle/>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GENERAL FEATURES</a:t>
          </a:r>
        </a:p>
        <a:p>
          <a:pPr algn="l"/>
          <a:endParaRPr lang="en-US" sz="200" b="0" i="0" u="none" strike="noStrike" baseline="0">
            <a:solidFill>
              <a:schemeClr val="tx1"/>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5 W (136-174 MHz) Models</a:t>
          </a:r>
        </a:p>
        <a:p>
          <a:pPr algn="l"/>
          <a:r>
            <a:rPr lang="en-US" sz="700" b="0" i="0" u="none" strike="noStrike" baseline="0">
              <a:solidFill>
                <a:sysClr val="windowText" lastClr="000000"/>
              </a:solidFill>
              <a:latin typeface="Arial" pitchFamily="34" charset="0"/>
              <a:cs typeface="Arial" pitchFamily="34" charset="0"/>
            </a:rPr>
            <a:t>• 5 W (400-520 MHz) Models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itchFamily="34" charset="0"/>
              <a:ea typeface="+mn-ea"/>
              <a:cs typeface="Arial" pitchFamily="34" charset="0"/>
            </a:rPr>
            <a:t>512 CH-GID / 128 Zones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itchFamily="34" charset="0"/>
              <a:ea typeface="+mn-ea"/>
              <a:cs typeface="Arial" pitchFamily="34" charset="0"/>
            </a:rPr>
            <a:t>• 64 CH-GID / 4 Zones (For Basic Models)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Basic Models (w/o LCD and keypad)</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Standard Keypad Models (w/ LCD and D-pad/4key)</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Full Keypad Models (w/ LCD and D-pad/12 key)</a:t>
          </a:r>
        </a:p>
        <a:p>
          <a:pPr algn="l"/>
          <a:r>
            <a:rPr lang="en-US" sz="700" b="0" i="0" u="none" strike="noStrike" baseline="0">
              <a:solidFill>
                <a:sysClr val="windowText" lastClr="000000"/>
              </a:solidFill>
              <a:latin typeface="Arial" pitchFamily="34" charset="0"/>
              <a:cs typeface="Arial" pitchFamily="34" charset="0"/>
            </a:rPr>
            <a:t>• 4-Line Basic Frame (2-Line Main/Sub-LCD, icon &amp; key guide)</a:t>
          </a:r>
        </a:p>
        <a:p>
          <a:pPr algn="l"/>
          <a:r>
            <a:rPr lang="en-US" sz="700" b="0" i="0" u="none" strike="noStrike" baseline="0">
              <a:solidFill>
                <a:sysClr val="windowText" lastClr="000000"/>
              </a:solidFill>
              <a:latin typeface="Arial" pitchFamily="34" charset="0"/>
              <a:cs typeface="Arial" pitchFamily="34" charset="0"/>
            </a:rPr>
            <a:t>• 5-Line Text Message Frame (3 Lines of Text, icon &amp; key guide)</a:t>
          </a:r>
        </a:p>
        <a:p>
          <a:pPr algn="l"/>
          <a:r>
            <a:rPr lang="en-US" sz="700" b="0" i="0" u="none" strike="noStrike" baseline="0">
              <a:solidFill>
                <a:sysClr val="windowText" lastClr="000000"/>
              </a:solidFill>
              <a:latin typeface="Arial" pitchFamily="34" charset="0"/>
              <a:cs typeface="Arial" pitchFamily="34" charset="0"/>
            </a:rPr>
            <a:t>• Multi-Language Display</a:t>
          </a:r>
        </a:p>
        <a:p>
          <a:pPr algn="l"/>
          <a:r>
            <a:rPr lang="en-US" sz="700" b="0" i="0" u="none" strike="noStrike" baseline="0">
              <a:solidFill>
                <a:sysClr val="windowText" lastClr="000000"/>
              </a:solidFill>
              <a:latin typeface="Arial" pitchFamily="34" charset="0"/>
              <a:cs typeface="Arial" pitchFamily="34" charset="0"/>
            </a:rPr>
            <a:t>• Date &amp; 12/24 Hour Time Clock</a:t>
          </a:r>
        </a:p>
        <a:p>
          <a:pPr algn="l"/>
          <a:r>
            <a:rPr lang="en-US" sz="700" b="0" i="0" u="none" strike="noStrike" baseline="0">
              <a:solidFill>
                <a:sysClr val="windowText" lastClr="000000"/>
              </a:solidFill>
              <a:latin typeface="Arial" pitchFamily="34" charset="0"/>
              <a:cs typeface="Arial" pitchFamily="34" charset="0"/>
            </a:rPr>
            <a:t>• 7-color Light Bar Indicator</a:t>
          </a:r>
        </a:p>
        <a:p>
          <a:pPr algn="l"/>
          <a:r>
            <a:rPr lang="en-US" sz="700" b="0" i="0" u="none" strike="noStrike" baseline="0">
              <a:solidFill>
                <a:sysClr val="windowText" lastClr="000000"/>
              </a:solidFill>
              <a:latin typeface="Arial" pitchFamily="34" charset="0"/>
              <a:cs typeface="Arial" pitchFamily="34" charset="0"/>
            </a:rPr>
            <a:t>• Transmit/Busy/Call Alert/Warn LED</a:t>
          </a:r>
        </a:p>
        <a:p>
          <a:pPr algn="l"/>
          <a:r>
            <a:rPr lang="en-US" sz="700" b="0" i="0" u="none" strike="noStrike" baseline="0">
              <a:solidFill>
                <a:sysClr val="windowText" lastClr="000000"/>
              </a:solidFill>
              <a:latin typeface="Arial" pitchFamily="34" charset="0"/>
              <a:cs typeface="Arial" pitchFamily="34" charset="0"/>
            </a:rPr>
            <a:t>• Remote Stun/Kill/Check</a:t>
          </a:r>
        </a:p>
        <a:p>
          <a:pPr algn="l"/>
          <a:r>
            <a:rPr lang="en-US" sz="700" b="0" i="0" u="none" strike="noStrike" baseline="0">
              <a:solidFill>
                <a:sysClr val="windowText" lastClr="000000"/>
              </a:solidFill>
              <a:latin typeface="Arial" pitchFamily="34" charset="0"/>
              <a:cs typeface="Arial" pitchFamily="34" charset="0"/>
            </a:rPr>
            <a:t>• On/Off Volume Knob</a:t>
          </a:r>
        </a:p>
        <a:p>
          <a:pPr algn="l"/>
          <a:r>
            <a:rPr lang="en-US" sz="700" b="0" i="0" u="none" strike="noStrike" baseline="0">
              <a:solidFill>
                <a:sysClr val="windowText" lastClr="000000"/>
              </a:solidFill>
              <a:latin typeface="Arial" pitchFamily="34" charset="0"/>
              <a:cs typeface="Arial" pitchFamily="34" charset="0"/>
            </a:rPr>
            <a:t>• 16-Position Mechanical Selector</a:t>
          </a:r>
        </a:p>
        <a:p>
          <a:pPr algn="l"/>
          <a:r>
            <a:rPr lang="en-US" sz="700" b="0" i="0" u="none" strike="noStrike" baseline="0">
              <a:solidFill>
                <a:sysClr val="windowText" lastClr="000000"/>
              </a:solidFill>
              <a:latin typeface="Arial" pitchFamily="34" charset="0"/>
              <a:cs typeface="Arial" pitchFamily="34" charset="0"/>
            </a:rPr>
            <a:t>• 4-way Directional-pad (For Standard/Full Keypad)</a:t>
          </a:r>
        </a:p>
        <a:p>
          <a:pPr marL="0" marR="0" indent="0" algn="l" defTabSz="914400" eaLnBrk="1" fontAlgn="auto" latinLnBrk="0" hangingPunct="1">
            <a:lnSpc>
              <a:spcPct val="100000"/>
            </a:lnSpc>
            <a:spcBef>
              <a:spcPts val="0"/>
            </a:spcBef>
            <a:spcAft>
              <a:spcPts val="0"/>
            </a:spcAft>
            <a:buClrTx/>
            <a:buSzTx/>
            <a:buFontTx/>
            <a:buNone/>
            <a:tabLst/>
            <a:defRPr/>
          </a:pPr>
          <a:r>
            <a:rPr lang="en-US" sz="700" baseline="0">
              <a:solidFill>
                <a:sysClr val="windowText" lastClr="000000"/>
              </a:solidFill>
              <a:effectLst/>
              <a:latin typeface="Arial" panose="020B0604020202020204" pitchFamily="34" charset="0"/>
              <a:ea typeface="+mn-ea"/>
              <a:cs typeface="Arial" panose="020B0604020202020204" pitchFamily="34" charset="0"/>
            </a:rPr>
            <a:t>• Emergency Key</a:t>
          </a:r>
          <a:endParaRPr lang="en-US" sz="700" b="0" i="0" u="none" strike="noStrike" baseline="0">
            <a:solidFill>
              <a:sysClr val="windowText" lastClr="000000"/>
            </a:solidFill>
            <a:latin typeface="Arial" pitchFamily="34" charset="0"/>
            <a:cs typeface="Arial" pitchFamily="34" charset="0"/>
          </a:endParaRP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2</a:t>
          </a:r>
          <a:r>
            <a:rPr lang="en-US" sz="700" b="0" i="0" u="none" strike="noStrike" baseline="0">
              <a:solidFill>
                <a:sysClr val="windowText" lastClr="000000"/>
              </a:solidFill>
              <a:latin typeface="Arial" pitchFamily="34" charset="0"/>
              <a:cs typeface="Arial" pitchFamily="34" charset="0"/>
            </a:rPr>
            <a:t> Side PF Keys</a:t>
          </a:r>
        </a:p>
        <a:p>
          <a:pPr algn="l"/>
          <a:r>
            <a:rPr lang="en-US" sz="700" b="0" i="0" u="none" strike="noStrike" baseline="0">
              <a:solidFill>
                <a:sysClr val="windowText" lastClr="000000"/>
              </a:solidFill>
              <a:latin typeface="Arial" pitchFamily="34" charset="0"/>
              <a:cs typeface="Arial" pitchFamily="34" charset="0"/>
            </a:rPr>
            <a:t>• 1W Speaker Audio</a:t>
          </a:r>
        </a:p>
        <a:p>
          <a:pPr algn="l"/>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Dual Digital Protocol</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1</a:t>
          </a:r>
          <a:endParaRPr lang="en-US" sz="700" b="0" i="0" u="none" strike="noStrike" baseline="30000">
            <a:solidFill>
              <a:sysClr val="windowText" lastClr="000000"/>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Emergency Call Features</a:t>
          </a:r>
        </a:p>
        <a:p>
          <a:pPr algn="l"/>
          <a:r>
            <a:rPr lang="en-US" sz="700" b="0" i="0" u="none" strike="noStrike" baseline="0">
              <a:solidFill>
                <a:sysClr val="windowText" lastClr="000000"/>
              </a:solidFill>
              <a:latin typeface="Arial" pitchFamily="34" charset="0"/>
              <a:cs typeface="Arial" pitchFamily="34" charset="0"/>
            </a:rPr>
            <a:t>• Built-in GPS Receiver / Antenna</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Bluetooth</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a:t>
          </a:r>
          <a:r>
            <a:rPr lang="en-US" sz="700" b="0" i="0" baseline="0">
              <a:solidFill>
                <a:sysClr val="windowText" lastClr="000000"/>
              </a:solidFill>
              <a:effectLst/>
              <a:latin typeface="Arial" panose="020B0604020202020204" pitchFamily="34" charset="0"/>
              <a:ea typeface="+mn-ea"/>
              <a:cs typeface="Arial" panose="020B0604020202020204" pitchFamily="34" charset="0"/>
            </a:rPr>
            <a:t> 4.0 Module</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Motion Sensor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Active Noise Reduction (ANR)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latin typeface="Arial" pitchFamily="34" charset="0"/>
              <a:cs typeface="Arial" pitchFamily="34" charset="0"/>
            </a:rPr>
            <a:t>• KPG-D3N Windows</a:t>
          </a:r>
          <a:r>
            <a:rPr lang="en-US" sz="700" b="0" i="0" u="none" strike="noStrike" baseline="30000">
              <a:solidFill>
                <a:sysClr val="windowText" lastClr="000000"/>
              </a:solidFill>
              <a:latin typeface="Arial" pitchFamily="34" charset="0"/>
              <a:cs typeface="Arial" pitchFamily="34" charset="0"/>
            </a:rPr>
            <a:t>®</a:t>
          </a:r>
          <a:r>
            <a:rPr lang="en-US" sz="700" b="0" i="0" u="none" strike="noStrike" baseline="0">
              <a:solidFill>
                <a:sysClr val="windowText" lastClr="000000"/>
              </a:solidFill>
              <a:latin typeface="Arial" pitchFamily="34" charset="0"/>
              <a:cs typeface="Arial" pitchFamily="34" charset="0"/>
            </a:rPr>
            <a:t> FPU</a:t>
          </a:r>
        </a:p>
        <a:p>
          <a:pPr algn="l"/>
          <a:r>
            <a:rPr lang="en-US" sz="700" b="0" i="0" u="none" strike="noStrike" baseline="0">
              <a:solidFill>
                <a:sysClr val="windowText" lastClr="000000"/>
              </a:solidFill>
              <a:latin typeface="Arial" pitchFamily="34" charset="0"/>
              <a:cs typeface="Arial" pitchFamily="34" charset="0"/>
            </a:rPr>
            <a:t>• Flash Firmware Upgrading</a:t>
          </a:r>
        </a:p>
        <a:p>
          <a:pPr algn="l"/>
          <a:r>
            <a:rPr lang="en-US" sz="700" b="0" i="0" u="none" strike="noStrike" baseline="0">
              <a:solidFill>
                <a:sysClr val="windowText" lastClr="000000"/>
              </a:solidFill>
              <a:latin typeface="Arial" pitchFamily="34" charset="0"/>
              <a:cs typeface="Arial" pitchFamily="34" charset="0"/>
            </a:rPr>
            <a:t>•  Optional Software-based DES and AES .   Encryptions (Digital Only)</a:t>
          </a:r>
        </a:p>
        <a:p>
          <a:pPr algn="l"/>
          <a:r>
            <a:rPr lang="en-US" sz="700" b="0" i="0" u="none" strike="noStrike" baseline="0">
              <a:solidFill>
                <a:sysClr val="windowText" lastClr="000000"/>
              </a:solidFill>
              <a:latin typeface="Arial" pitchFamily="34" charset="0"/>
              <a:cs typeface="Arial" pitchFamily="34" charset="0"/>
            </a:rPr>
            <a:t>• MIL-STD-810 C/D/E/F/G</a:t>
          </a:r>
        </a:p>
        <a:p>
          <a:pPr algn="l"/>
          <a:r>
            <a:rPr lang="en-US" sz="700" b="0" i="0" u="none" strike="noStrike" baseline="0">
              <a:solidFill>
                <a:sysClr val="windowText" lastClr="000000"/>
              </a:solidFill>
              <a:latin typeface="Arial" pitchFamily="34" charset="0"/>
              <a:cs typeface="Arial" pitchFamily="34" charset="0"/>
            </a:rPr>
            <a:t>• IP54/55</a:t>
          </a:r>
          <a:r>
            <a:rPr lang="en-US" sz="700" b="0" i="0" u="none" strike="noStrike" baseline="30000">
              <a:solidFill>
                <a:sysClr val="windowText" lastClr="000000"/>
              </a:solidFill>
              <a:latin typeface="Arial" pitchFamily="34" charset="0"/>
              <a:cs typeface="Arial" pitchFamily="34" charset="0"/>
            </a:rPr>
            <a:t>2</a:t>
          </a:r>
          <a:r>
            <a:rPr lang="en-US" sz="700" b="0" i="0" u="none" strike="noStrike" baseline="0">
              <a:solidFill>
                <a:sysClr val="windowText" lastClr="000000"/>
              </a:solidFill>
              <a:latin typeface="Arial" pitchFamily="34" charset="0"/>
              <a:cs typeface="Arial" pitchFamily="34" charset="0"/>
            </a:rPr>
            <a:t> Water &amp; Dust Intrusion</a:t>
          </a:r>
        </a:p>
        <a:p>
          <a:pPr algn="l"/>
          <a:r>
            <a:rPr lang="en-US" sz="700" b="0" i="0" u="none" strike="noStrike" baseline="0">
              <a:solidFill>
                <a:sysClr val="windowText" lastClr="000000"/>
              </a:solidFill>
              <a:latin typeface="Arial" pitchFamily="34" charset="0"/>
              <a:cs typeface="Arial" pitchFamily="34" charset="0"/>
            </a:rPr>
            <a:t>• IP67</a:t>
          </a:r>
          <a:r>
            <a:rPr lang="en-US" sz="700" b="0" i="0" u="none" strike="noStrike" baseline="30000">
              <a:solidFill>
                <a:sysClr val="windowText" lastClr="000000"/>
              </a:solidFill>
              <a:latin typeface="Arial" pitchFamily="34" charset="0"/>
              <a:cs typeface="Arial" pitchFamily="34" charset="0"/>
            </a:rPr>
            <a:t>2</a:t>
          </a:r>
          <a:r>
            <a:rPr lang="en-US" sz="700" b="0" i="0" u="none" strike="noStrike" baseline="0">
              <a:solidFill>
                <a:sysClr val="windowText" lastClr="000000"/>
              </a:solidFill>
              <a:latin typeface="Arial" pitchFamily="34" charset="0"/>
              <a:cs typeface="Arial" pitchFamily="34" charset="0"/>
            </a:rPr>
            <a:t> Immersion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Encode/Decode Format</a:t>
          </a:r>
          <a:endParaRPr lang="en-US" sz="700">
            <a:effectLst/>
            <a:latin typeface="Arial" panose="020B0604020202020204" pitchFamily="34" charset="0"/>
            <a:cs typeface="Arial" panose="020B0604020202020204" pitchFamily="34" charset="0"/>
          </a:endParaRPr>
        </a:p>
        <a:p>
          <a:pPr algn="l"/>
          <a:endParaRPr lang="en-US" sz="700">
            <a:effectLst/>
            <a:latin typeface="Arial" panose="020B0604020202020204" pitchFamily="34" charset="0"/>
            <a:cs typeface="Arial" panose="020B0604020202020204" pitchFamily="34" charset="0"/>
          </a:endParaRPr>
        </a:p>
        <a:p>
          <a:pPr algn="l"/>
          <a:endParaRPr lang="en-US" sz="700" b="0" i="0" u="none" strike="noStrike" baseline="0">
            <a:solidFill>
              <a:sysClr val="windowText" lastClr="000000"/>
            </a:solidFill>
            <a:latin typeface="Arial" pitchFamily="34" charset="0"/>
            <a:cs typeface="Arial" pitchFamily="34" charset="0"/>
          </a:endParaRP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8" name="TextBox 51">
          <a:hlinkClick xmlns:r="http://schemas.openxmlformats.org/officeDocument/2006/relationships" r:id="rId1"/>
          <a:extLst>
            <a:ext uri="{FF2B5EF4-FFF2-40B4-BE49-F238E27FC236}">
              <a16:creationId xmlns:a16="http://schemas.microsoft.com/office/drawing/2014/main" id="{1426CADA-4D69-4A96-A6D9-DF02ED40EE6D}"/>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96372</xdr:colOff>
      <xdr:row>1</xdr:row>
      <xdr:rowOff>57150</xdr:rowOff>
    </xdr:to>
    <xdr:pic>
      <xdr:nvPicPr>
        <xdr:cNvPr id="19" name="Picture 53">
          <a:extLst>
            <a:ext uri="{FF2B5EF4-FFF2-40B4-BE49-F238E27FC236}">
              <a16:creationId xmlns:a16="http://schemas.microsoft.com/office/drawing/2014/main" id="{8DFF2F1F-25F5-4D43-90CA-B241682970F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32147" cy="127000"/>
        </a:xfrm>
        <a:prstGeom prst="rect">
          <a:avLst/>
        </a:prstGeom>
      </xdr:spPr>
    </xdr:pic>
    <xdr:clientData/>
  </xdr:twoCellAnchor>
  <xdr:twoCellAnchor>
    <xdr:from>
      <xdr:col>0</xdr:col>
      <xdr:colOff>47624</xdr:colOff>
      <xdr:row>18</xdr:row>
      <xdr:rowOff>151981</xdr:rowOff>
    </xdr:from>
    <xdr:to>
      <xdr:col>1</xdr:col>
      <xdr:colOff>1018762</xdr:colOff>
      <xdr:row>19</xdr:row>
      <xdr:rowOff>157365</xdr:rowOff>
    </xdr:to>
    <xdr:sp macro="" textlink="">
      <xdr:nvSpPr>
        <xdr:cNvPr id="20" name="Text Box 7">
          <a:extLst>
            <a:ext uri="{FF2B5EF4-FFF2-40B4-BE49-F238E27FC236}">
              <a16:creationId xmlns:a16="http://schemas.microsoft.com/office/drawing/2014/main" id="{D44A3E4C-C0D5-42ED-9229-6B11B1321C76}"/>
            </a:ext>
          </a:extLst>
        </xdr:cNvPr>
        <xdr:cNvSpPr txBox="1">
          <a:spLocks noChangeArrowheads="1"/>
        </xdr:cNvSpPr>
      </xdr:nvSpPr>
      <xdr:spPr bwMode="auto">
        <a:xfrm>
          <a:off x="47624" y="3009481"/>
          <a:ext cx="2177638" cy="164134"/>
        </a:xfrm>
        <a:prstGeom prst="rect">
          <a:avLst/>
        </a:prstGeom>
        <a:noFill/>
        <a:ln w="9525">
          <a:noFill/>
          <a:miter lim="800000"/>
          <a:headEnd/>
          <a:tailEnd/>
        </a:ln>
      </xdr:spPr>
      <xdr:txBody>
        <a:bodyPr vertOverflow="clip" wrap="square" lIns="27432" tIns="22860" rIns="0" bIns="0" anchor="t" upright="1"/>
        <a:lstStyle/>
        <a:p>
          <a:pPr lvl="0" algn="l"/>
          <a:r>
            <a:rPr lang="en-US" altLang="ja-JP" sz="750" b="1" i="0" u="none" strike="noStrike">
              <a:solidFill>
                <a:sysClr val="windowText" lastClr="000000"/>
              </a:solidFill>
              <a:latin typeface="Arial" pitchFamily="34" charset="0"/>
              <a:cs typeface="Arial" pitchFamily="34" charset="0"/>
            </a:rPr>
            <a:t>         Basic         Standard</a:t>
          </a:r>
          <a:r>
            <a:rPr lang="en-US" altLang="ja-JP" sz="750" b="1" i="0" u="none" strike="noStrike" baseline="0">
              <a:solidFill>
                <a:sysClr val="windowText" lastClr="000000"/>
              </a:solidFill>
              <a:latin typeface="Arial" pitchFamily="34" charset="0"/>
              <a:cs typeface="Arial" pitchFamily="34" charset="0"/>
            </a:rPr>
            <a:t> </a:t>
          </a:r>
          <a:r>
            <a:rPr lang="en-US" altLang="ja-JP" sz="750" b="1" i="0" u="none" strike="noStrike">
              <a:solidFill>
                <a:sysClr val="windowText" lastClr="000000"/>
              </a:solidFill>
              <a:latin typeface="Arial" pitchFamily="34" charset="0"/>
              <a:cs typeface="Arial" pitchFamily="34" charset="0"/>
            </a:rPr>
            <a:t>Key      </a:t>
          </a:r>
          <a:r>
            <a:rPr lang="en-US" altLang="ja-JP" sz="750" b="1" i="0" u="none" strike="noStrike" baseline="0">
              <a:solidFill>
                <a:sysClr val="windowText" lastClr="000000"/>
              </a:solidFill>
              <a:latin typeface="Arial" pitchFamily="34" charset="0"/>
              <a:cs typeface="Arial" pitchFamily="34" charset="0"/>
            </a:rPr>
            <a:t> Full Key</a:t>
          </a:r>
          <a:endParaRPr lang="en-US" altLang="ja-JP" sz="800" b="0" i="1" strike="noStrike">
            <a:solidFill>
              <a:sysClr val="windowText" lastClr="000000"/>
            </a:solidFill>
            <a:latin typeface="Arial" pitchFamily="34" charset="0"/>
            <a:cs typeface="Arial" pitchFamily="34" charset="0"/>
          </a:endParaRPr>
        </a:p>
      </xdr:txBody>
    </xdr:sp>
    <xdr:clientData/>
  </xdr:twoCellAnchor>
  <xdr:twoCellAnchor>
    <xdr:from>
      <xdr:col>1</xdr:col>
      <xdr:colOff>1123538</xdr:colOff>
      <xdr:row>5</xdr:row>
      <xdr:rowOff>77841</xdr:rowOff>
    </xdr:from>
    <xdr:to>
      <xdr:col>3</xdr:col>
      <xdr:colOff>563217</xdr:colOff>
      <xdr:row>6</xdr:row>
      <xdr:rowOff>66259</xdr:rowOff>
    </xdr:to>
    <xdr:sp macro="" textlink="">
      <xdr:nvSpPr>
        <xdr:cNvPr id="21" name="Text Box 7">
          <a:extLst>
            <a:ext uri="{FF2B5EF4-FFF2-40B4-BE49-F238E27FC236}">
              <a16:creationId xmlns:a16="http://schemas.microsoft.com/office/drawing/2014/main" id="{FD1BEEA4-1CE6-4B1F-BFCD-5A567DB5FF31}"/>
            </a:ext>
          </a:extLst>
        </xdr:cNvPr>
        <xdr:cNvSpPr txBox="1">
          <a:spLocks noChangeArrowheads="1"/>
        </xdr:cNvSpPr>
      </xdr:nvSpPr>
      <xdr:spPr bwMode="auto">
        <a:xfrm>
          <a:off x="2330038" y="85889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3139110</xdr:colOff>
      <xdr:row>6</xdr:row>
      <xdr:rowOff>132665</xdr:rowOff>
    </xdr:from>
    <xdr:to>
      <xdr:col>3</xdr:col>
      <xdr:colOff>588065</xdr:colOff>
      <xdr:row>41</xdr:row>
      <xdr:rowOff>16565</xdr:rowOff>
    </xdr:to>
    <xdr:sp macro="" textlink="">
      <xdr:nvSpPr>
        <xdr:cNvPr id="22" name="Text Box 7">
          <a:extLst>
            <a:ext uri="{FF2B5EF4-FFF2-40B4-BE49-F238E27FC236}">
              <a16:creationId xmlns:a16="http://schemas.microsoft.com/office/drawing/2014/main" id="{074BADB2-3CA7-4EDE-8EB2-F54F4BC8EAE4}"/>
            </a:ext>
          </a:extLst>
        </xdr:cNvPr>
        <xdr:cNvSpPr txBox="1">
          <a:spLocks noChangeArrowheads="1"/>
        </xdr:cNvSpPr>
      </xdr:nvSpPr>
      <xdr:spPr bwMode="auto">
        <a:xfrm>
          <a:off x="4345610" y="1078815"/>
          <a:ext cx="2332105" cy="5446500"/>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mn-lt"/>
              <a:ea typeface="+mn-ea"/>
              <a:cs typeface="+mn-cs"/>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chemeClr val="accent1">
                  <a:lumMod val="50000"/>
                </a:scheme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chemeClr val="accent1">
                  <a:lumMod val="50000"/>
                </a:scheme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Conventional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TYPE-C (Gen1/Gen2) Trunking Option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Two-Tone</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3 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AMBE+2™VOCODER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Programming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Site Roaming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(Direct &amp; Repeater Mode)</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Emergency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All Group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Messaging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Control by Subscriber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ANALOG MODE</a:t>
          </a:r>
        </a:p>
        <a:p>
          <a:endParaRPr lang="en-US" altLang="ja-JP" sz="200" baseline="0">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Conventional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LTR</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Zones</a:t>
          </a:r>
        </a:p>
        <a:p>
          <a:r>
            <a:rPr lang="en-US" altLang="ja-JP" sz="700" baseline="0">
              <a:solidFill>
                <a:sysClr val="windowText" lastClr="000000"/>
              </a:solidFill>
              <a:latin typeface="Arial" pitchFamily="34" charset="0"/>
              <a:ea typeface="+mn-ea"/>
              <a:cs typeface="Arial" pitchFamily="34" charset="0"/>
            </a:rPr>
            <a:t>• FleetSync</a:t>
          </a:r>
          <a:r>
            <a:rPr lang="en-US" altLang="ja-JP" sz="700" baseline="30000">
              <a:solidFill>
                <a:sysClr val="windowText" lastClr="000000"/>
              </a:solidFill>
              <a:latin typeface="Arial" pitchFamily="34" charset="0"/>
              <a:ea typeface="+mn-ea"/>
              <a:cs typeface="Arial" pitchFamily="34" charset="0"/>
            </a:rPr>
            <a:t>®</a:t>
          </a:r>
          <a:r>
            <a:rPr lang="en-US" altLang="ja-JP" sz="700" baseline="0">
              <a:solidFill>
                <a:sysClr val="windowText" lastClr="000000"/>
              </a:solidFill>
              <a:latin typeface="Arial" pitchFamily="34" charset="0"/>
              <a:ea typeface="+mn-ea"/>
              <a:cs typeface="Arial" pitchFamily="34" charset="0"/>
            </a:rPr>
            <a:t>/II: PTT ID ANI, Caller ID Display,</a:t>
          </a:r>
        </a:p>
        <a:p>
          <a:r>
            <a:rPr lang="en-US" altLang="ja-JP" sz="700" baseline="0">
              <a:solidFill>
                <a:sysClr val="windowText" lastClr="000000"/>
              </a:solidFill>
              <a:latin typeface="Arial" pitchFamily="34" charset="0"/>
              <a:ea typeface="+mn-ea"/>
              <a:cs typeface="Arial" pitchFamily="34" charset="0"/>
            </a:rPr>
            <a:t>  Selective/Group Call, Emergency Status,</a:t>
          </a:r>
        </a:p>
        <a:p>
          <a:r>
            <a:rPr lang="en-US" altLang="ja-JP" sz="700" baseline="0">
              <a:solidFill>
                <a:sysClr val="windowText" lastClr="000000"/>
              </a:solidFill>
              <a:latin typeface="Arial" pitchFamily="34" charset="0"/>
              <a:ea typeface="+mn-ea"/>
              <a:cs typeface="Arial" pitchFamily="34" charset="0"/>
            </a:rPr>
            <a:t>  Text Messages</a:t>
          </a:r>
        </a:p>
        <a:p>
          <a:r>
            <a:rPr lang="en-US" sz="700" baseline="0">
              <a:solidFill>
                <a:sysClr val="windowText" lastClr="000000"/>
              </a:solidFill>
              <a:effectLst/>
              <a:latin typeface="Arial" panose="020B0604020202020204" pitchFamily="34" charset="0"/>
              <a:ea typeface="+mn-ea"/>
              <a:cs typeface="Arial" panose="020B0604020202020204" pitchFamily="34" charset="0"/>
            </a:rPr>
            <a:t>• </a:t>
          </a:r>
          <a:r>
            <a:rPr lang="en-US" altLang="ja-JP" sz="700" baseline="0">
              <a:solidFill>
                <a:sysClr val="windowText" lastClr="000000"/>
              </a:solidFill>
              <a:latin typeface="Arial" pitchFamily="34" charset="0"/>
              <a:ea typeface="+mn-ea"/>
              <a:cs typeface="Arial" pitchFamily="34" charset="0"/>
            </a:rPr>
            <a:t>MDC-1200: PTT ID ANI, Caller ID Display,</a:t>
          </a:r>
        </a:p>
        <a:p>
          <a:r>
            <a:rPr lang="en-US" altLang="ja-JP" sz="700" baseline="0">
              <a:solidFill>
                <a:sysClr val="windowText" lastClr="000000"/>
              </a:solidFill>
              <a:latin typeface="Arial" pitchFamily="34" charset="0"/>
              <a:ea typeface="+mn-ea"/>
              <a:cs typeface="Arial" pitchFamily="34" charset="0"/>
            </a:rPr>
            <a:t>  Emergency, Radio Check &amp; Inhibit</a:t>
          </a:r>
        </a:p>
        <a:p>
          <a:r>
            <a:rPr lang="en-US" altLang="ja-JP" sz="700" baseline="0">
              <a:solidFill>
                <a:sysClr val="windowText" lastClr="000000"/>
              </a:solidFill>
              <a:latin typeface="Arial" pitchFamily="34" charset="0"/>
              <a:ea typeface="+mn-ea"/>
              <a:cs typeface="Arial" pitchFamily="34" charset="0"/>
            </a:rPr>
            <a:t>• QT / DQT</a:t>
          </a:r>
        </a:p>
        <a:p>
          <a:r>
            <a:rPr lang="en-US" altLang="ja-JP" sz="700" baseline="0">
              <a:solidFill>
                <a:sysClr val="windowText" lastClr="000000"/>
              </a:solidFill>
              <a:latin typeface="Arial" pitchFamily="34" charset="0"/>
              <a:ea typeface="+mn-ea"/>
              <a:cs typeface="Arial" pitchFamily="34" charset="0"/>
            </a:rPr>
            <a:t>• Two-Tone (Conventional Zones Only)</a:t>
          </a:r>
        </a:p>
        <a:p>
          <a:r>
            <a:rPr lang="en-US" altLang="ja-JP" sz="700" baseline="0">
              <a:solidFill>
                <a:sysClr val="windowText" lastClr="000000"/>
              </a:solidFill>
              <a:latin typeface="Arial" pitchFamily="34" charset="0"/>
              <a:ea typeface="+mn-ea"/>
              <a:cs typeface="Arial" pitchFamily="34" charset="0"/>
            </a:rPr>
            <a:t>• DTMF</a:t>
          </a:r>
        </a:p>
        <a:p>
          <a:r>
            <a:rPr lang="en-US" sz="700" baseline="0">
              <a:solidFill>
                <a:sysClr val="windowText" lastClr="000000"/>
              </a:solidFill>
              <a:effectLst/>
              <a:latin typeface="Arial" panose="020B0604020202020204" pitchFamily="34" charset="0"/>
              <a:ea typeface="+mn-ea"/>
              <a:cs typeface="Arial" panose="020B0604020202020204" pitchFamily="34" charset="0"/>
            </a:rPr>
            <a:t>• Built-in </a:t>
          </a:r>
          <a:r>
            <a:rPr lang="en-US" altLang="ja-JP" sz="700" baseline="0">
              <a:solidFill>
                <a:sysClr val="windowText" lastClr="000000"/>
              </a:solidFill>
              <a:latin typeface="Arial" pitchFamily="34" charset="0"/>
              <a:ea typeface="+mn-ea"/>
              <a:cs typeface="Arial" pitchFamily="34" charset="0"/>
            </a:rPr>
            <a:t>Voice Inversion Scrambler</a:t>
          </a:r>
        </a:p>
      </xdr:txBody>
    </xdr:sp>
    <xdr:clientData/>
  </xdr:twoCellAnchor>
  <xdr:twoCellAnchor>
    <xdr:from>
      <xdr:col>1</xdr:col>
      <xdr:colOff>1106966</xdr:colOff>
      <xdr:row>39</xdr:row>
      <xdr:rowOff>18566</xdr:rowOff>
    </xdr:from>
    <xdr:to>
      <xdr:col>3</xdr:col>
      <xdr:colOff>546645</xdr:colOff>
      <xdr:row>40</xdr:row>
      <xdr:rowOff>6912</xdr:rowOff>
    </xdr:to>
    <xdr:sp macro="" textlink="">
      <xdr:nvSpPr>
        <xdr:cNvPr id="23" name="Text Box 7">
          <a:extLst>
            <a:ext uri="{FF2B5EF4-FFF2-40B4-BE49-F238E27FC236}">
              <a16:creationId xmlns:a16="http://schemas.microsoft.com/office/drawing/2014/main" id="{4810B73B-7F9E-4F00-860E-D17BCED78137}"/>
            </a:ext>
          </a:extLst>
        </xdr:cNvPr>
        <xdr:cNvSpPr txBox="1">
          <a:spLocks noChangeArrowheads="1"/>
        </xdr:cNvSpPr>
      </xdr:nvSpPr>
      <xdr:spPr bwMode="auto">
        <a:xfrm>
          <a:off x="2313466" y="6209816"/>
          <a:ext cx="4322829" cy="147096"/>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1081664</xdr:colOff>
      <xdr:row>40</xdr:row>
      <xdr:rowOff>9204</xdr:rowOff>
    </xdr:from>
    <xdr:to>
      <xdr:col>3</xdr:col>
      <xdr:colOff>485361</xdr:colOff>
      <xdr:row>46</xdr:row>
      <xdr:rowOff>33875</xdr:rowOff>
    </xdr:to>
    <xdr:sp macro="" textlink="">
      <xdr:nvSpPr>
        <xdr:cNvPr id="24" name="Text Box 7">
          <a:extLst>
            <a:ext uri="{FF2B5EF4-FFF2-40B4-BE49-F238E27FC236}">
              <a16:creationId xmlns:a16="http://schemas.microsoft.com/office/drawing/2014/main" id="{2707A637-5AF4-4457-8149-FEBECD8C57BD}"/>
            </a:ext>
          </a:extLst>
        </xdr:cNvPr>
        <xdr:cNvSpPr txBox="1">
          <a:spLocks noChangeArrowheads="1"/>
        </xdr:cNvSpPr>
      </xdr:nvSpPr>
      <xdr:spPr bwMode="auto">
        <a:xfrm>
          <a:off x="2288164" y="6359204"/>
          <a:ext cx="4286847" cy="983521"/>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1000 Channel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KWD-3000CH</a:t>
          </a:r>
          <a:r>
            <a:rPr lang="en-US" sz="700" b="0" i="0" baseline="0">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Front Panel Programming (</a:t>
          </a:r>
          <a:r>
            <a:rPr lang="en-US" sz="700" b="1" i="0" u="sng" baseline="0">
              <a:effectLst/>
              <a:latin typeface="Arial" panose="020B0604020202020204" pitchFamily="34" charset="0"/>
              <a:ea typeface="+mn-ea"/>
              <a:cs typeface="Arial" panose="020B0604020202020204" pitchFamily="34" charset="0"/>
            </a:rPr>
            <a:t>KWD-3001FP</a:t>
          </a:r>
          <a:r>
            <a:rPr lang="en-US" sz="700" b="0" i="0" baseline="0">
              <a:effectLst/>
              <a:latin typeface="Arial" panose="020B0604020202020204" pitchFamily="34" charset="0"/>
              <a:ea typeface="+mn-ea"/>
              <a:cs typeface="Arial" panose="020B0604020202020204" pitchFamily="34" charset="0"/>
            </a:rPr>
            <a:t>)</a:t>
          </a: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Bluetooth® Module for Data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KWD-3002BT</a:t>
          </a:r>
          <a:r>
            <a:rPr lang="en-US" sz="700" b="0" i="0"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Digital NXDN Trunking &amp; S-Trunking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KWD-3501TR</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Tier 2 Conventional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Factory Installed</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Tier 3 Trunking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KWD-3302TR</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ARC4 Enhanced Encryption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KWD-3502EE</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AES/DES Encryption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KWD-3503AE</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Remote Control Command by Subscriber Units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KWD-3504RC</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133350</xdr:colOff>
      <xdr:row>1</xdr:row>
      <xdr:rowOff>149203</xdr:rowOff>
    </xdr:from>
    <xdr:to>
      <xdr:col>0</xdr:col>
      <xdr:colOff>561975</xdr:colOff>
      <xdr:row>2</xdr:row>
      <xdr:rowOff>166456</xdr:rowOff>
    </xdr:to>
    <xdr:pic>
      <xdr:nvPicPr>
        <xdr:cNvPr id="25" name="図 32">
          <a:extLst>
            <a:ext uri="{FF2B5EF4-FFF2-40B4-BE49-F238E27FC236}">
              <a16:creationId xmlns:a16="http://schemas.microsoft.com/office/drawing/2014/main" id="{C7918582-2D06-4B8C-97A2-73A064951DF3}"/>
            </a:ext>
          </a:extLst>
        </xdr:cNvPr>
        <xdr:cNvPicPr>
          <a:picLocks noChangeAspect="1"/>
        </xdr:cNvPicPr>
      </xdr:nvPicPr>
      <xdr:blipFill rotWithShape="1">
        <a:blip xmlns:r="http://schemas.openxmlformats.org/officeDocument/2006/relationships" r:embed="rId4" cstate="screen">
          <a:clrChange>
            <a:clrFrom>
              <a:srgbClr val="F9F2E9"/>
            </a:clrFrom>
            <a:clrTo>
              <a:srgbClr val="F9F2E9">
                <a:alpha val="0"/>
              </a:srgbClr>
            </a:clrTo>
          </a:clrChange>
          <a:extLst>
            <a:ext uri="{28A0092B-C50C-407E-A947-70E740481C1C}">
              <a14:useLocalDpi xmlns:a14="http://schemas.microsoft.com/office/drawing/2010/main"/>
            </a:ext>
          </a:extLst>
        </a:blip>
        <a:srcRect/>
        <a:stretch/>
      </xdr:blipFill>
      <xdr:spPr>
        <a:xfrm>
          <a:off x="133350" y="314303"/>
          <a:ext cx="428625" cy="207753"/>
        </a:xfrm>
        <a:prstGeom prst="rect">
          <a:avLst/>
        </a:prstGeom>
      </xdr:spPr>
    </xdr:pic>
    <xdr:clientData/>
  </xdr:twoCellAnchor>
  <xdr:twoCellAnchor editAs="oneCell">
    <xdr:from>
      <xdr:col>0</xdr:col>
      <xdr:colOff>124828</xdr:colOff>
      <xdr:row>9</xdr:row>
      <xdr:rowOff>33129</xdr:rowOff>
    </xdr:from>
    <xdr:to>
      <xdr:col>0</xdr:col>
      <xdr:colOff>811827</xdr:colOff>
      <xdr:row>17</xdr:row>
      <xdr:rowOff>49281</xdr:rowOff>
    </xdr:to>
    <xdr:pic>
      <xdr:nvPicPr>
        <xdr:cNvPr id="26" name="図 33">
          <a:extLst>
            <a:ext uri="{FF2B5EF4-FFF2-40B4-BE49-F238E27FC236}">
              <a16:creationId xmlns:a16="http://schemas.microsoft.com/office/drawing/2014/main" id="{71E9C7D0-4613-44DE-B593-E7D279BF2A7A}"/>
            </a:ext>
          </a:extLst>
        </xdr:cNvPr>
        <xdr:cNvPicPr>
          <a:picLocks noChangeAspect="1"/>
        </xdr:cNvPicPr>
      </xdr:nvPicPr>
      <xdr:blipFill rotWithShape="1">
        <a:blip xmlns:r="http://schemas.openxmlformats.org/officeDocument/2006/relationships" r:embed="rId5" cstate="screen">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124828" y="1461879"/>
          <a:ext cx="655249" cy="1489352"/>
        </a:xfrm>
        <a:prstGeom prst="rect">
          <a:avLst/>
        </a:prstGeom>
      </xdr:spPr>
    </xdr:pic>
    <xdr:clientData/>
  </xdr:twoCellAnchor>
  <xdr:twoCellAnchor editAs="oneCell">
    <xdr:from>
      <xdr:col>1</xdr:col>
      <xdr:colOff>285366</xdr:colOff>
      <xdr:row>9</xdr:row>
      <xdr:rowOff>49894</xdr:rowOff>
    </xdr:from>
    <xdr:to>
      <xdr:col>1</xdr:col>
      <xdr:colOff>1009098</xdr:colOff>
      <xdr:row>17</xdr:row>
      <xdr:rowOff>54755</xdr:rowOff>
    </xdr:to>
    <xdr:pic>
      <xdr:nvPicPr>
        <xdr:cNvPr id="27" name="図 34">
          <a:extLst>
            <a:ext uri="{FF2B5EF4-FFF2-40B4-BE49-F238E27FC236}">
              <a16:creationId xmlns:a16="http://schemas.microsoft.com/office/drawing/2014/main" id="{ACD16CC3-16F7-4914-AB51-5D857F17823F}"/>
            </a:ext>
          </a:extLst>
        </xdr:cNvPr>
        <xdr:cNvPicPr>
          <a:picLocks noChangeAspect="1"/>
        </xdr:cNvPicPr>
      </xdr:nvPicPr>
      <xdr:blipFill rotWithShape="1">
        <a:blip xmlns:r="http://schemas.openxmlformats.org/officeDocument/2006/relationships" r:embed="rId6" cstate="screen">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1491866" y="1478644"/>
          <a:ext cx="691982" cy="1478061"/>
        </a:xfrm>
        <a:prstGeom prst="rect">
          <a:avLst/>
        </a:prstGeom>
      </xdr:spPr>
    </xdr:pic>
    <xdr:clientData/>
  </xdr:twoCellAnchor>
  <xdr:twoCellAnchor editAs="oneCell">
    <xdr:from>
      <xdr:col>0</xdr:col>
      <xdr:colOff>807971</xdr:colOff>
      <xdr:row>9</xdr:row>
      <xdr:rowOff>36289</xdr:rowOff>
    </xdr:from>
    <xdr:to>
      <xdr:col>1</xdr:col>
      <xdr:colOff>341366</xdr:colOff>
      <xdr:row>17</xdr:row>
      <xdr:rowOff>41150</xdr:rowOff>
    </xdr:to>
    <xdr:pic>
      <xdr:nvPicPr>
        <xdr:cNvPr id="28" name="図 35">
          <a:extLst>
            <a:ext uri="{FF2B5EF4-FFF2-40B4-BE49-F238E27FC236}">
              <a16:creationId xmlns:a16="http://schemas.microsoft.com/office/drawing/2014/main" id="{01C5FD50-7201-435F-9242-2CBB39686F71}"/>
            </a:ext>
          </a:extLst>
        </xdr:cNvPr>
        <xdr:cNvPicPr>
          <a:picLocks noChangeAspect="1"/>
        </xdr:cNvPicPr>
      </xdr:nvPicPr>
      <xdr:blipFill rotWithShape="1">
        <a:blip xmlns:r="http://schemas.openxmlformats.org/officeDocument/2006/relationships" r:embed="rId7" cstate="screen">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807971" y="1465039"/>
          <a:ext cx="701795" cy="1478061"/>
        </a:xfrm>
        <a:prstGeom prst="rect">
          <a:avLst/>
        </a:prstGeom>
      </xdr:spPr>
    </xdr:pic>
    <xdr:clientData/>
  </xdr:twoCellAnchor>
  <xdr:twoCellAnchor>
    <xdr:from>
      <xdr:col>0</xdr:col>
      <xdr:colOff>188687</xdr:colOff>
      <xdr:row>34</xdr:row>
      <xdr:rowOff>908</xdr:rowOff>
    </xdr:from>
    <xdr:to>
      <xdr:col>1</xdr:col>
      <xdr:colOff>701067</xdr:colOff>
      <xdr:row>47</xdr:row>
      <xdr:rowOff>34925</xdr:rowOff>
    </xdr:to>
    <xdr:sp macro="" textlink="">
      <xdr:nvSpPr>
        <xdr:cNvPr id="29" name="Text Box 7">
          <a:extLst>
            <a:ext uri="{FF2B5EF4-FFF2-40B4-BE49-F238E27FC236}">
              <a16:creationId xmlns:a16="http://schemas.microsoft.com/office/drawing/2014/main" id="{733E9CF2-CAE8-411E-BFBE-15F97AB0A477}"/>
            </a:ext>
          </a:extLst>
        </xdr:cNvPr>
        <xdr:cNvSpPr txBox="1">
          <a:spLocks noChangeArrowheads="1"/>
        </xdr:cNvSpPr>
      </xdr:nvSpPr>
      <xdr:spPr bwMode="auto">
        <a:xfrm>
          <a:off x="188687" y="6198508"/>
          <a:ext cx="1712530" cy="2427967"/>
        </a:xfrm>
        <a:prstGeom prst="rect">
          <a:avLst/>
        </a:prstGeom>
        <a:noFill/>
        <a:ln w="3175">
          <a:solidFill>
            <a:sysClr val="windowText" lastClr="000000"/>
          </a:solid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Because of spurious signal (birdie),      the following frequencies (and ±7.5kHz ranges) are not allowed ;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altLang="ja-JP" sz="2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 139.2000    • 403.2000     </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460.8000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144.0000    • 408.0000     • 465.6000  </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148.8000    • 412.8000     • 470.4000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153.6000    • 417.6000     • 475.2000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158.4000    • 422.4000     • 480.0000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160.0000    • 427.2000     • 484.8000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163.2000    • 432.0000     • 489.6000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168.0000    • 436.8000     • 494.4000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172.8000    • 441.6000     • 499.2000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446.4000     • 504.0000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451.2000     • 508.8000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456.0000     • 513.6000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 518.4000              </a:t>
          </a:r>
        </a:p>
      </xdr:txBody>
    </xdr:sp>
    <xdr:clientData/>
  </xdr:twoCellAnchor>
  <xdr:twoCellAnchor>
    <xdr:from>
      <xdr:col>1</xdr:col>
      <xdr:colOff>1089992</xdr:colOff>
      <xdr:row>45</xdr:row>
      <xdr:rowOff>58117</xdr:rowOff>
    </xdr:from>
    <xdr:to>
      <xdr:col>3</xdr:col>
      <xdr:colOff>604217</xdr:colOff>
      <xdr:row>47</xdr:row>
      <xdr:rowOff>152815</xdr:rowOff>
    </xdr:to>
    <xdr:sp macro="" textlink="">
      <xdr:nvSpPr>
        <xdr:cNvPr id="30" name="Text Box 7">
          <a:extLst>
            <a:ext uri="{FF2B5EF4-FFF2-40B4-BE49-F238E27FC236}">
              <a16:creationId xmlns:a16="http://schemas.microsoft.com/office/drawing/2014/main" id="{8F500A1E-124B-4BCF-A340-E41D220FACD5}"/>
            </a:ext>
          </a:extLst>
        </xdr:cNvPr>
        <xdr:cNvSpPr txBox="1">
          <a:spLocks noChangeArrowheads="1"/>
        </xdr:cNvSpPr>
      </xdr:nvSpPr>
      <xdr:spPr bwMode="auto">
        <a:xfrm>
          <a:off x="2290142" y="8281367"/>
          <a:ext cx="4384675" cy="462998"/>
        </a:xfrm>
        <a:prstGeom prst="rect">
          <a:avLst/>
        </a:prstGeom>
        <a:noFill/>
        <a:ln w="3175">
          <a:solidFill>
            <a:schemeClr val="tx1"/>
          </a:solidFill>
          <a:prstDash val="sysDot"/>
          <a:miter lim="800000"/>
          <a:headEnd/>
          <a:tailEnd/>
        </a:ln>
      </xdr:spPr>
      <xdr:txBody>
        <a:bodyPr vertOverflow="clip" wrap="square" lIns="144000" tIns="36000" rIns="144000" bIns="72000" anchor="ctr" upright="1"/>
        <a:lstStyle/>
        <a:p>
          <a:pPr algn="ctr"/>
          <a:r>
            <a:rPr lang="en-US" sz="700" baseline="0">
              <a:solidFill>
                <a:sysClr val="windowText" lastClr="000000"/>
              </a:solidFill>
              <a:latin typeface="Arial" pitchFamily="34" charset="0"/>
              <a:ea typeface="+mn-ea"/>
              <a:cs typeface="Arial" pitchFamily="34" charset="0"/>
            </a:rPr>
            <a:t>Approved by CSA-us International Inc. for Classes I, II &amp; III, Div. 1,  Groups C, D, E, F, G and are also approved for non-Incendive use in Class I, Div. 2,  Groups A, B hazardous locations.</a:t>
          </a:r>
        </a:p>
      </xdr:txBody>
    </xdr:sp>
    <xdr:clientData/>
  </xdr:twoCellAnchor>
  <xdr:twoCellAnchor>
    <xdr:from>
      <xdr:col>1</xdr:col>
      <xdr:colOff>1104900</xdr:colOff>
      <xdr:row>32</xdr:row>
      <xdr:rowOff>66675</xdr:rowOff>
    </xdr:from>
    <xdr:to>
      <xdr:col>1</xdr:col>
      <xdr:colOff>3124200</xdr:colOff>
      <xdr:row>35</xdr:row>
      <xdr:rowOff>95250</xdr:rowOff>
    </xdr:to>
    <xdr:sp macro="" textlink="">
      <xdr:nvSpPr>
        <xdr:cNvPr id="31" name="Text Box 7">
          <a:extLst>
            <a:ext uri="{FF2B5EF4-FFF2-40B4-BE49-F238E27FC236}">
              <a16:creationId xmlns:a16="http://schemas.microsoft.com/office/drawing/2014/main" id="{DBA442A4-1368-425B-B356-C7080EAB12E1}"/>
            </a:ext>
          </a:extLst>
        </xdr:cNvPr>
        <xdr:cNvSpPr txBox="1">
          <a:spLocks noChangeArrowheads="1"/>
        </xdr:cNvSpPr>
      </xdr:nvSpPr>
      <xdr:spPr bwMode="auto">
        <a:xfrm>
          <a:off x="2311400" y="5146675"/>
          <a:ext cx="2019300" cy="504825"/>
        </a:xfrm>
        <a:prstGeom prst="rect">
          <a:avLst/>
        </a:prstGeom>
        <a:noFill/>
        <a:ln w="9525">
          <a:noFill/>
          <a:miter lim="800000"/>
          <a:headEnd/>
          <a:tailEnd/>
        </a:ln>
      </xdr:spPr>
      <xdr:txBody>
        <a:bodyPr vertOverflow="clip" wrap="square" lIns="27432" tIns="22860" rIns="0" bIns="0" anchor="t" upright="1"/>
        <a:lstStyle/>
        <a:p>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1. Designed to operate digital, DMR </a:t>
          </a:r>
          <a:r>
            <a:rPr lang="en-US" altLang="ja-JP" sz="600" b="0" i="1" u="sng" baseline="0">
              <a:solidFill>
                <a:sysClr val="windowText" lastClr="000000"/>
              </a:solidFill>
              <a:effectLst/>
              <a:latin typeface="Arial" panose="020B0604020202020204" pitchFamily="34" charset="0"/>
              <a:ea typeface="+mn-ea"/>
              <a:cs typeface="Arial" panose="020B0604020202020204" pitchFamily="34" charset="0"/>
            </a:rPr>
            <a:t>OR</a:t>
          </a:r>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 NXDN, along with analog FM; a single FM digital protocol is selected with programming software.</a:t>
          </a:r>
        </a:p>
        <a:p>
          <a:r>
            <a:rPr lang="en-US" sz="600" b="0" i="1" u="none" strike="noStrike" baseline="0">
              <a:solidFill>
                <a:sysClr val="windowText" lastClr="000000"/>
              </a:solidFill>
              <a:effectLst/>
              <a:latin typeface="Arial" panose="020B0604020202020204" pitchFamily="34" charset="0"/>
              <a:ea typeface="+mn-ea"/>
              <a:cs typeface="Arial" panose="020B0604020202020204" pitchFamily="34" charset="0"/>
            </a:rPr>
            <a:t>2. Must equip </a:t>
          </a:r>
          <a:r>
            <a:rPr lang="en-US" sz="600" b="1" i="1" u="sng" strike="noStrike" baseline="0">
              <a:solidFill>
                <a:sysClr val="windowText" lastClr="000000"/>
              </a:solidFill>
              <a:effectLst/>
              <a:latin typeface="Arial" panose="020B0604020202020204" pitchFamily="34" charset="0"/>
              <a:ea typeface="+mn-ea"/>
              <a:cs typeface="Arial" panose="020B0604020202020204" pitchFamily="34" charset="0"/>
            </a:rPr>
            <a:t>Accessory Cover </a:t>
          </a:r>
          <a:r>
            <a:rPr lang="en-US" sz="600" b="0" i="1" u="none" strike="noStrike" baseline="0">
              <a:solidFill>
                <a:sysClr val="windowText" lastClr="000000"/>
              </a:solidFill>
              <a:effectLst/>
              <a:latin typeface="Arial" panose="020B0604020202020204" pitchFamily="34" charset="0"/>
              <a:ea typeface="+mn-ea"/>
              <a:cs typeface="Arial" panose="020B0604020202020204" pitchFamily="34" charset="0"/>
            </a:rPr>
            <a:t>included with a Radio. Speaker  Microphone does not cover IPs.</a:t>
          </a:r>
          <a:endParaRPr lang="en-US" sz="500" b="0" i="1"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20292</xdr:colOff>
      <xdr:row>0</xdr:row>
      <xdr:rowOff>16981</xdr:rowOff>
    </xdr:from>
    <xdr:to>
      <xdr:col>4</xdr:col>
      <xdr:colOff>0</xdr:colOff>
      <xdr:row>4</xdr:row>
      <xdr:rowOff>45556</xdr:rowOff>
    </xdr:to>
    <xdr:sp macro="" textlink="">
      <xdr:nvSpPr>
        <xdr:cNvPr id="2" name="正方形/長方形 5">
          <a:extLst>
            <a:ext uri="{FF2B5EF4-FFF2-40B4-BE49-F238E27FC236}">
              <a16:creationId xmlns:a16="http://schemas.microsoft.com/office/drawing/2014/main" id="{3259FA4F-F7ED-4E12-AECA-9E0C674412DA}"/>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3" name="Text Box 22">
          <a:extLst>
            <a:ext uri="{FF2B5EF4-FFF2-40B4-BE49-F238E27FC236}">
              <a16:creationId xmlns:a16="http://schemas.microsoft.com/office/drawing/2014/main" id="{F56D86A0-53C2-40C7-AB68-6B935B8CFB9A}"/>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4" name="TextBox 6">
          <a:hlinkClick xmlns:r="http://schemas.openxmlformats.org/officeDocument/2006/relationships" r:id="rId1"/>
          <a:extLst>
            <a:ext uri="{FF2B5EF4-FFF2-40B4-BE49-F238E27FC236}">
              <a16:creationId xmlns:a16="http://schemas.microsoft.com/office/drawing/2014/main" id="{D632192F-575C-4E09-9342-0B417E2B5DE7}"/>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96372</xdr:colOff>
      <xdr:row>1</xdr:row>
      <xdr:rowOff>57150</xdr:rowOff>
    </xdr:to>
    <xdr:pic>
      <xdr:nvPicPr>
        <xdr:cNvPr id="5" name="Picture 8">
          <a:extLst>
            <a:ext uri="{FF2B5EF4-FFF2-40B4-BE49-F238E27FC236}">
              <a16:creationId xmlns:a16="http://schemas.microsoft.com/office/drawing/2014/main" id="{7C0A7622-A5CC-41E4-9F45-0AE97B8DBF7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32147" cy="127000"/>
        </a:xfrm>
        <a:prstGeom prst="rect">
          <a:avLst/>
        </a:prstGeom>
      </xdr:spPr>
    </xdr:pic>
    <xdr:clientData/>
  </xdr:twoCellAnchor>
  <xdr:twoCellAnchor editAs="oneCell">
    <xdr:from>
      <xdr:col>0</xdr:col>
      <xdr:colOff>66675</xdr:colOff>
      <xdr:row>1</xdr:row>
      <xdr:rowOff>142875</xdr:rowOff>
    </xdr:from>
    <xdr:to>
      <xdr:col>0</xdr:col>
      <xdr:colOff>570939</xdr:colOff>
      <xdr:row>3</xdr:row>
      <xdr:rowOff>127000</xdr:rowOff>
    </xdr:to>
    <xdr:pic>
      <xdr:nvPicPr>
        <xdr:cNvPr id="6" name="Picture 12" descr="http://www.triton92.com/images/products/apco_p25_logo.gif">
          <a:extLst>
            <a:ext uri="{FF2B5EF4-FFF2-40B4-BE49-F238E27FC236}">
              <a16:creationId xmlns:a16="http://schemas.microsoft.com/office/drawing/2014/main" id="{06DE33FA-E93B-4B89-A017-3B3499865746}"/>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7" name="Text Box 7">
          <a:extLst>
            <a:ext uri="{FF2B5EF4-FFF2-40B4-BE49-F238E27FC236}">
              <a16:creationId xmlns:a16="http://schemas.microsoft.com/office/drawing/2014/main" id="{14CA1A09-F507-42E0-BE2A-74880215D196}"/>
            </a:ext>
          </a:extLst>
        </xdr:cNvPr>
        <xdr:cNvSpPr txBox="1">
          <a:spLocks noChangeArrowheads="1"/>
        </xdr:cNvSpPr>
      </xdr:nvSpPr>
      <xdr:spPr bwMode="auto">
        <a:xfrm>
          <a:off x="2330038" y="90334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8" name="正方形/長方形 5">
          <a:extLst>
            <a:ext uri="{FF2B5EF4-FFF2-40B4-BE49-F238E27FC236}">
              <a16:creationId xmlns:a16="http://schemas.microsoft.com/office/drawing/2014/main" id="{FAE74095-75CB-41F8-B61B-B884D61EF6DE}"/>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9" name="Text Box 22">
          <a:extLst>
            <a:ext uri="{FF2B5EF4-FFF2-40B4-BE49-F238E27FC236}">
              <a16:creationId xmlns:a16="http://schemas.microsoft.com/office/drawing/2014/main" id="{ACF6648C-2C2C-43FC-9541-DE191D5298FC}"/>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0" name="TextBox 29">
          <a:hlinkClick xmlns:r="http://schemas.openxmlformats.org/officeDocument/2006/relationships" r:id="rId1"/>
          <a:extLst>
            <a:ext uri="{FF2B5EF4-FFF2-40B4-BE49-F238E27FC236}">
              <a16:creationId xmlns:a16="http://schemas.microsoft.com/office/drawing/2014/main" id="{830D6FC2-76E3-4754-852D-C80642147858}"/>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96372</xdr:colOff>
      <xdr:row>1</xdr:row>
      <xdr:rowOff>57150</xdr:rowOff>
    </xdr:to>
    <xdr:pic>
      <xdr:nvPicPr>
        <xdr:cNvPr id="11" name="Picture 31">
          <a:extLst>
            <a:ext uri="{FF2B5EF4-FFF2-40B4-BE49-F238E27FC236}">
              <a16:creationId xmlns:a16="http://schemas.microsoft.com/office/drawing/2014/main" id="{58685E4D-093F-46AD-AF06-54CCEAA3434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32147" cy="127000"/>
        </a:xfrm>
        <a:prstGeom prst="rect">
          <a:avLst/>
        </a:prstGeom>
      </xdr:spPr>
    </xdr:pic>
    <xdr:clientData/>
  </xdr:twoCellAnchor>
  <xdr:twoCellAnchor editAs="oneCell">
    <xdr:from>
      <xdr:col>0</xdr:col>
      <xdr:colOff>66675</xdr:colOff>
      <xdr:row>1</xdr:row>
      <xdr:rowOff>142875</xdr:rowOff>
    </xdr:from>
    <xdr:to>
      <xdr:col>0</xdr:col>
      <xdr:colOff>570939</xdr:colOff>
      <xdr:row>3</xdr:row>
      <xdr:rowOff>127000</xdr:rowOff>
    </xdr:to>
    <xdr:pic>
      <xdr:nvPicPr>
        <xdr:cNvPr id="12" name="Picture 35" descr="http://www.triton92.com/images/products/apco_p25_logo.gif">
          <a:extLst>
            <a:ext uri="{FF2B5EF4-FFF2-40B4-BE49-F238E27FC236}">
              <a16:creationId xmlns:a16="http://schemas.microsoft.com/office/drawing/2014/main" id="{19CF104B-FC75-43F2-8B18-0BE5D35BDD3A}"/>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13" name="Text Box 7">
          <a:extLst>
            <a:ext uri="{FF2B5EF4-FFF2-40B4-BE49-F238E27FC236}">
              <a16:creationId xmlns:a16="http://schemas.microsoft.com/office/drawing/2014/main" id="{11CEF686-0534-4B72-8F47-44C137626F76}"/>
            </a:ext>
          </a:extLst>
        </xdr:cNvPr>
        <xdr:cNvSpPr txBox="1">
          <a:spLocks noChangeArrowheads="1"/>
        </xdr:cNvSpPr>
      </xdr:nvSpPr>
      <xdr:spPr bwMode="auto">
        <a:xfrm>
          <a:off x="2330038" y="90334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133767</xdr:colOff>
      <xdr:row>20</xdr:row>
      <xdr:rowOff>74546</xdr:rowOff>
    </xdr:from>
    <xdr:to>
      <xdr:col>1</xdr:col>
      <xdr:colOff>1038225</xdr:colOff>
      <xdr:row>36</xdr:row>
      <xdr:rowOff>33131</xdr:rowOff>
    </xdr:to>
    <xdr:sp macro="" textlink="">
      <xdr:nvSpPr>
        <xdr:cNvPr id="14" name="Text Box 7">
          <a:extLst>
            <a:ext uri="{FF2B5EF4-FFF2-40B4-BE49-F238E27FC236}">
              <a16:creationId xmlns:a16="http://schemas.microsoft.com/office/drawing/2014/main" id="{30EDBFE4-E1FE-4095-A4D2-6768B6519516}"/>
            </a:ext>
          </a:extLst>
        </xdr:cNvPr>
        <xdr:cNvSpPr txBox="1">
          <a:spLocks noChangeArrowheads="1"/>
        </xdr:cNvSpPr>
      </xdr:nvSpPr>
      <xdr:spPr bwMode="auto">
        <a:xfrm>
          <a:off x="133767" y="3243196"/>
          <a:ext cx="2110958" cy="2498585"/>
        </a:xfrm>
        <a:prstGeom prst="rect">
          <a:avLst/>
        </a:prstGeom>
        <a:no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All NX-3000 series portables include:</a:t>
          </a:r>
        </a:p>
        <a:p>
          <a:pPr lvl="0"/>
          <a:r>
            <a:rPr lang="en-US" altLang="ja-JP" sz="800" b="0" i="0" strike="noStrike">
              <a:solidFill>
                <a:sysClr val="windowText" lastClr="000000"/>
              </a:solidFill>
              <a:latin typeface="Arial" pitchFamily="34" charset="0"/>
              <a:cs typeface="Arial" pitchFamily="34" charset="0"/>
            </a:rPr>
            <a:t>• Belt Clip (KBH-11)</a:t>
          </a:r>
        </a:p>
        <a:p>
          <a:pPr lvl="0"/>
          <a:r>
            <a:rPr lang="en-US" altLang="ja-JP" sz="800" b="0" i="0" strike="noStrike">
              <a:solidFill>
                <a:sysClr val="windowText" lastClr="000000"/>
              </a:solidFill>
              <a:latin typeface="Arial" pitchFamily="34" charset="0"/>
              <a:cs typeface="Arial" pitchFamily="34" charset="0"/>
            </a:rPr>
            <a:t>• Antenna (KRA-38K)</a:t>
          </a:r>
        </a:p>
        <a:p>
          <a:pPr lvl="0"/>
          <a:r>
            <a:rPr lang="en-US" sz="800" b="0" i="0">
              <a:solidFill>
                <a:sysClr val="windowText" lastClr="000000"/>
              </a:solidFill>
              <a:latin typeface="Arial" pitchFamily="34" charset="0"/>
              <a:ea typeface="+mn-ea"/>
              <a:cs typeface="Arial" pitchFamily="34" charset="0"/>
            </a:rPr>
            <a:t>• Acccessory</a:t>
          </a:r>
          <a:r>
            <a:rPr lang="en-US" sz="800" b="0" i="0" baseline="0">
              <a:solidFill>
                <a:sysClr val="windowText" lastClr="000000"/>
              </a:solidFill>
              <a:latin typeface="Arial" pitchFamily="34" charset="0"/>
              <a:ea typeface="+mn-ea"/>
              <a:cs typeface="Arial" pitchFamily="34" charset="0"/>
            </a:rPr>
            <a:t> Cover</a:t>
          </a:r>
          <a:endParaRPr lang="en-US" sz="800" b="0" i="0">
            <a:solidFill>
              <a:sysClr val="windowText" lastClr="000000"/>
            </a:solidFill>
            <a:latin typeface="Arial" pitchFamily="34" charset="0"/>
            <a:ea typeface="+mn-ea"/>
            <a:cs typeface="Arial" pitchFamily="34" charset="0"/>
          </a:endParaRPr>
        </a:p>
        <a:p>
          <a:pPr lvl="0"/>
          <a:r>
            <a:rPr lang="en-US" sz="800" b="0" i="0">
              <a:solidFill>
                <a:sysClr val="windowText" lastClr="000000"/>
              </a:solidFill>
              <a:latin typeface="Arial" pitchFamily="34" charset="0"/>
              <a:ea typeface="+mn-ea"/>
              <a:cs typeface="Arial" pitchFamily="34" charset="0"/>
            </a:rPr>
            <a:t>• Channel</a:t>
          </a:r>
          <a:r>
            <a:rPr lang="en-US" sz="800" b="0" i="0" baseline="0">
              <a:solidFill>
                <a:sysClr val="windowText" lastClr="000000"/>
              </a:solidFill>
              <a:latin typeface="Arial" pitchFamily="34" charset="0"/>
              <a:ea typeface="+mn-ea"/>
              <a:cs typeface="Arial" pitchFamily="34" charset="0"/>
            </a:rPr>
            <a:t> Stopper</a:t>
          </a:r>
          <a:endParaRPr lang="en-US" sz="8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User</a:t>
          </a:r>
          <a:r>
            <a:rPr lang="en-US" sz="800" b="0" i="0" baseline="0">
              <a:solidFill>
                <a:sysClr val="windowText" lastClr="000000"/>
              </a:solidFill>
              <a:latin typeface="Arial" pitchFamily="34" charset="0"/>
              <a:ea typeface="+mn-ea"/>
              <a:cs typeface="Arial" pitchFamily="34" charset="0"/>
            </a:rPr>
            <a:t> Guide</a:t>
          </a:r>
          <a:endParaRPr lang="en-US" sz="8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1">
              <a:solidFill>
                <a:sysClr val="windowText" lastClr="000000"/>
              </a:solidFill>
              <a:effectLst/>
              <a:latin typeface="Arial" panose="020B0604020202020204" pitchFamily="34" charset="0"/>
              <a:ea typeface="+mn-ea"/>
              <a:cs typeface="Arial" panose="020B0604020202020204" pitchFamily="34" charset="0"/>
            </a:rPr>
            <a:t>Purchase Battery</a:t>
          </a:r>
          <a:r>
            <a:rPr lang="en-US" sz="700" b="0" i="1" baseline="0">
              <a:solidFill>
                <a:sysClr val="windowText" lastClr="000000"/>
              </a:solidFill>
              <a:effectLst/>
              <a:latin typeface="Arial" panose="020B0604020202020204" pitchFamily="34" charset="0"/>
              <a:ea typeface="+mn-ea"/>
              <a:cs typeface="Arial" panose="020B0604020202020204" pitchFamily="34" charset="0"/>
            </a:rPr>
            <a:t> and</a:t>
          </a:r>
          <a:r>
            <a:rPr lang="en-US" sz="700" b="0" i="1">
              <a:solidFill>
                <a:sysClr val="windowText" lastClr="000000"/>
              </a:solidFill>
              <a:effectLst/>
              <a:latin typeface="Arial" panose="020B0604020202020204" pitchFamily="34" charset="0"/>
              <a:ea typeface="+mn-ea"/>
              <a:cs typeface="Arial" panose="020B0604020202020204" pitchFamily="34" charset="0"/>
            </a:rPr>
            <a:t> Charger separately</a:t>
          </a:r>
          <a:endParaRPr lang="en-US" sz="700">
            <a:solidFill>
              <a:sysClr val="windowText" lastClr="000000"/>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*Note</a:t>
          </a:r>
          <a:r>
            <a:rPr kumimoji="0" lang="en-U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 To meet IP grades and MIL, the universal connector cap or KENWOOD official accessory must be installed/connected.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 To maintain immersion specs (IP67),  all warranty service must be done by National Kenwood Authorized Service Centers. IP67 Certification is valid under the 3 year premium warranty.  No re-certification is available.</a:t>
          </a: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15" name="正方形/長方形 5">
          <a:extLst>
            <a:ext uri="{FF2B5EF4-FFF2-40B4-BE49-F238E27FC236}">
              <a16:creationId xmlns:a16="http://schemas.microsoft.com/office/drawing/2014/main" id="{9672D6D8-2109-4281-8E29-2F9228CE82B4}"/>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6" name="Text Box 22">
          <a:extLst>
            <a:ext uri="{FF2B5EF4-FFF2-40B4-BE49-F238E27FC236}">
              <a16:creationId xmlns:a16="http://schemas.microsoft.com/office/drawing/2014/main" id="{A7CD858E-1416-4FA9-8FA8-70BF1C0FE4B8}"/>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NX-3400</a:t>
          </a:r>
        </a:p>
        <a:p>
          <a:pPr algn="ctr" rtl="1">
            <a:defRPr sz="1000"/>
          </a:pPr>
          <a:r>
            <a:rPr lang="en-US" altLang="ja-JP" sz="1000" b="1" i="0" strike="noStrike">
              <a:solidFill>
                <a:schemeClr val="bg1"/>
              </a:solidFill>
              <a:latin typeface="Arial"/>
              <a:cs typeface="Arial"/>
            </a:rPr>
            <a:t> 800/900MHz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a:t>
          </a:r>
        </a:p>
      </xdr:txBody>
    </xdr:sp>
    <xdr:clientData/>
  </xdr:twoCellAnchor>
  <xdr:twoCellAnchor>
    <xdr:from>
      <xdr:col>1</xdr:col>
      <xdr:colOff>1095375</xdr:colOff>
      <xdr:row>7</xdr:row>
      <xdr:rowOff>24834</xdr:rowOff>
    </xdr:from>
    <xdr:to>
      <xdr:col>1</xdr:col>
      <xdr:colOff>3114675</xdr:colOff>
      <xdr:row>31</xdr:row>
      <xdr:rowOff>152400</xdr:rowOff>
    </xdr:to>
    <xdr:sp macro="" textlink="">
      <xdr:nvSpPr>
        <xdr:cNvPr id="17" name="Text Box 7">
          <a:extLst>
            <a:ext uri="{FF2B5EF4-FFF2-40B4-BE49-F238E27FC236}">
              <a16:creationId xmlns:a16="http://schemas.microsoft.com/office/drawing/2014/main" id="{C362AACE-C160-4B6E-BB15-287FFD93E678}"/>
            </a:ext>
          </a:extLst>
        </xdr:cNvPr>
        <xdr:cNvSpPr txBox="1">
          <a:spLocks noChangeArrowheads="1"/>
        </xdr:cNvSpPr>
      </xdr:nvSpPr>
      <xdr:spPr bwMode="auto">
        <a:xfrm>
          <a:off x="2301875" y="1129734"/>
          <a:ext cx="2019300" cy="3937566"/>
        </a:xfrm>
        <a:prstGeom prst="rect">
          <a:avLst/>
        </a:prstGeom>
        <a:solidFill>
          <a:sysClr val="window" lastClr="FFFFFF"/>
        </a:solidFill>
        <a:ln w="9525">
          <a:noFill/>
          <a:miter lim="800000"/>
          <a:headEnd/>
          <a:tailEnd/>
        </a:ln>
      </xdr:spPr>
      <xdr:txBody>
        <a:bodyPr vertOverflow="clip" wrap="square" lIns="27432" tIns="22860" rIns="0" bIns="0" anchor="t" upright="1"/>
        <a:lstStyle/>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GENERAL FEATURES</a:t>
          </a:r>
        </a:p>
        <a:p>
          <a:pPr algn="l"/>
          <a:endParaRPr lang="en-US" sz="200" b="0" i="0" u="none" strike="noStrike" baseline="0">
            <a:solidFill>
              <a:schemeClr val="tx1"/>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3 W (806-941 MHz) Model</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itchFamily="34" charset="0"/>
              <a:ea typeface="+mn-ea"/>
              <a:cs typeface="Arial" pitchFamily="34" charset="0"/>
            </a:rPr>
            <a:t>512 CH-GID / 128 Zones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Full Keypad Model (w/ LCD and D-pad/12 key)</a:t>
          </a:r>
        </a:p>
        <a:p>
          <a:pPr algn="l"/>
          <a:r>
            <a:rPr lang="en-US" sz="700" b="0" i="0" u="none" strike="noStrike" baseline="0">
              <a:solidFill>
                <a:sysClr val="windowText" lastClr="000000"/>
              </a:solidFill>
              <a:latin typeface="Arial" pitchFamily="34" charset="0"/>
              <a:cs typeface="Arial" pitchFamily="34" charset="0"/>
            </a:rPr>
            <a:t>• 4-Line Basic Frame (2-Line Main/Sub-LCD, icon &amp; key guide)</a:t>
          </a:r>
        </a:p>
        <a:p>
          <a:pPr algn="l"/>
          <a:r>
            <a:rPr lang="en-US" sz="700" b="0" i="0" u="none" strike="noStrike" baseline="0">
              <a:solidFill>
                <a:sysClr val="windowText" lastClr="000000"/>
              </a:solidFill>
              <a:latin typeface="Arial" pitchFamily="34" charset="0"/>
              <a:cs typeface="Arial" pitchFamily="34" charset="0"/>
            </a:rPr>
            <a:t>• 5-Line Text Message Frame (3 Lines of Text, icon &amp; key guide)</a:t>
          </a:r>
        </a:p>
        <a:p>
          <a:pPr algn="l"/>
          <a:r>
            <a:rPr lang="en-US" sz="700" b="0" i="0" u="none" strike="noStrike" baseline="0">
              <a:solidFill>
                <a:sysClr val="windowText" lastClr="000000"/>
              </a:solidFill>
              <a:latin typeface="Arial" pitchFamily="34" charset="0"/>
              <a:cs typeface="Arial" pitchFamily="34" charset="0"/>
            </a:rPr>
            <a:t>• Multi-Language Display</a:t>
          </a:r>
        </a:p>
        <a:p>
          <a:pPr algn="l"/>
          <a:r>
            <a:rPr lang="en-US" sz="700" b="0" i="0" u="none" strike="noStrike" baseline="0">
              <a:solidFill>
                <a:sysClr val="windowText" lastClr="000000"/>
              </a:solidFill>
              <a:latin typeface="Arial" pitchFamily="34" charset="0"/>
              <a:cs typeface="Arial" pitchFamily="34" charset="0"/>
            </a:rPr>
            <a:t>• Date &amp; 12/24 Hour Time Clock</a:t>
          </a:r>
        </a:p>
        <a:p>
          <a:pPr algn="l"/>
          <a:r>
            <a:rPr lang="en-US" sz="700" b="0" i="0" u="none" strike="noStrike" baseline="0">
              <a:solidFill>
                <a:sysClr val="windowText" lastClr="000000"/>
              </a:solidFill>
              <a:latin typeface="Arial" pitchFamily="34" charset="0"/>
              <a:cs typeface="Arial" pitchFamily="34" charset="0"/>
            </a:rPr>
            <a:t>• 7-color Light Bar Indicator</a:t>
          </a:r>
        </a:p>
        <a:p>
          <a:pPr algn="l"/>
          <a:r>
            <a:rPr lang="en-US" sz="700" b="0" i="0" u="none" strike="noStrike" baseline="0">
              <a:solidFill>
                <a:sysClr val="windowText" lastClr="000000"/>
              </a:solidFill>
              <a:latin typeface="Arial" pitchFamily="34" charset="0"/>
              <a:cs typeface="Arial" pitchFamily="34" charset="0"/>
            </a:rPr>
            <a:t>• Transmit/Busy/Call Alert/Warn LED</a:t>
          </a:r>
        </a:p>
        <a:p>
          <a:pPr algn="l"/>
          <a:r>
            <a:rPr lang="en-US" sz="700" b="0" i="0" u="none" strike="noStrike" baseline="0">
              <a:solidFill>
                <a:sysClr val="windowText" lastClr="000000"/>
              </a:solidFill>
              <a:latin typeface="Arial" pitchFamily="34" charset="0"/>
              <a:cs typeface="Arial" pitchFamily="34" charset="0"/>
            </a:rPr>
            <a:t>• Remote Stun/Kill/Check</a:t>
          </a:r>
        </a:p>
        <a:p>
          <a:pPr algn="l"/>
          <a:r>
            <a:rPr lang="en-US" sz="700" b="0" i="0" u="none" strike="noStrike" baseline="0">
              <a:solidFill>
                <a:sysClr val="windowText" lastClr="000000"/>
              </a:solidFill>
              <a:latin typeface="Arial" pitchFamily="34" charset="0"/>
              <a:cs typeface="Arial" pitchFamily="34" charset="0"/>
            </a:rPr>
            <a:t>• On/Off Volume Knob</a:t>
          </a:r>
        </a:p>
        <a:p>
          <a:pPr algn="l"/>
          <a:r>
            <a:rPr lang="en-US" sz="700" b="0" i="0" u="none" strike="noStrike" baseline="0">
              <a:solidFill>
                <a:sysClr val="windowText" lastClr="000000"/>
              </a:solidFill>
              <a:latin typeface="Arial" pitchFamily="34" charset="0"/>
              <a:cs typeface="Arial" pitchFamily="34" charset="0"/>
            </a:rPr>
            <a:t>• 16-Position Mechanical Selector</a:t>
          </a:r>
        </a:p>
        <a:p>
          <a:pPr algn="l"/>
          <a:r>
            <a:rPr lang="en-US" sz="700" b="0" i="0" u="none" strike="noStrike" baseline="0">
              <a:solidFill>
                <a:sysClr val="windowText" lastClr="000000"/>
              </a:solidFill>
              <a:latin typeface="Arial" pitchFamily="34" charset="0"/>
              <a:cs typeface="Arial" pitchFamily="34" charset="0"/>
            </a:rPr>
            <a:t>• 4-way Directional-pad (For Standard/Full Keypad)</a:t>
          </a:r>
        </a:p>
        <a:p>
          <a:pPr marL="0" marR="0" indent="0" algn="l" defTabSz="914400" eaLnBrk="1" fontAlgn="auto" latinLnBrk="0" hangingPunct="1">
            <a:lnSpc>
              <a:spcPct val="100000"/>
            </a:lnSpc>
            <a:spcBef>
              <a:spcPts val="0"/>
            </a:spcBef>
            <a:spcAft>
              <a:spcPts val="0"/>
            </a:spcAft>
            <a:buClrTx/>
            <a:buSzTx/>
            <a:buFontTx/>
            <a:buNone/>
            <a:tabLst/>
            <a:defRPr/>
          </a:pPr>
          <a:r>
            <a:rPr lang="en-US" sz="700" baseline="0">
              <a:solidFill>
                <a:sysClr val="windowText" lastClr="000000"/>
              </a:solidFill>
              <a:effectLst/>
              <a:latin typeface="Arial" panose="020B0604020202020204" pitchFamily="34" charset="0"/>
              <a:ea typeface="+mn-ea"/>
              <a:cs typeface="Arial" panose="020B0604020202020204" pitchFamily="34" charset="0"/>
            </a:rPr>
            <a:t>• Emergency Key</a:t>
          </a:r>
          <a:endParaRPr lang="en-US" sz="700" b="0" i="0" u="none" strike="noStrike" baseline="0">
            <a:solidFill>
              <a:sysClr val="windowText" lastClr="000000"/>
            </a:solidFill>
            <a:latin typeface="Arial" pitchFamily="34" charset="0"/>
            <a:cs typeface="Arial" pitchFamily="34" charset="0"/>
          </a:endParaRP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2</a:t>
          </a:r>
          <a:r>
            <a:rPr lang="en-US" sz="700" b="0" i="0" u="none" strike="noStrike" baseline="0">
              <a:solidFill>
                <a:sysClr val="windowText" lastClr="000000"/>
              </a:solidFill>
              <a:latin typeface="Arial" pitchFamily="34" charset="0"/>
              <a:cs typeface="Arial" pitchFamily="34" charset="0"/>
            </a:rPr>
            <a:t> Side PF Keys</a:t>
          </a:r>
        </a:p>
        <a:p>
          <a:pPr algn="l"/>
          <a:r>
            <a:rPr lang="en-US" sz="700" b="0" i="0" u="none" strike="noStrike" baseline="0">
              <a:solidFill>
                <a:sysClr val="windowText" lastClr="000000"/>
              </a:solidFill>
              <a:latin typeface="Arial" pitchFamily="34" charset="0"/>
              <a:cs typeface="Arial" pitchFamily="34" charset="0"/>
            </a:rPr>
            <a:t>• 1W Speaker Audio</a:t>
          </a:r>
        </a:p>
        <a:p>
          <a:pPr algn="l"/>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Dual Digital Protocol</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1</a:t>
          </a:r>
          <a:endParaRPr lang="en-US" sz="700" b="0" i="0" u="none" strike="noStrike" baseline="30000">
            <a:solidFill>
              <a:sysClr val="windowText" lastClr="000000"/>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Emergency Call Features</a:t>
          </a:r>
        </a:p>
        <a:p>
          <a:pPr algn="l"/>
          <a:r>
            <a:rPr lang="en-US" sz="700" b="0" i="0" u="none" strike="noStrike" baseline="0">
              <a:solidFill>
                <a:sysClr val="windowText" lastClr="000000"/>
              </a:solidFill>
              <a:latin typeface="Arial" pitchFamily="34" charset="0"/>
              <a:cs typeface="Arial" pitchFamily="34" charset="0"/>
            </a:rPr>
            <a:t>• Built-in GPS Receiver / Antenna</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Bluetooth</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a:t>
          </a:r>
          <a:r>
            <a:rPr lang="en-US" sz="700" b="0" i="0" baseline="0">
              <a:solidFill>
                <a:sysClr val="windowText" lastClr="000000"/>
              </a:solidFill>
              <a:effectLst/>
              <a:latin typeface="Arial" panose="020B0604020202020204" pitchFamily="34" charset="0"/>
              <a:ea typeface="+mn-ea"/>
              <a:cs typeface="Arial" panose="020B0604020202020204" pitchFamily="34" charset="0"/>
            </a:rPr>
            <a:t> 4.0 Module</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Motion Sensor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Active Noise Reduction (ANR)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latin typeface="Arial" pitchFamily="34" charset="0"/>
              <a:cs typeface="Arial" pitchFamily="34" charset="0"/>
            </a:rPr>
            <a:t>• KPG-D3N Windows</a:t>
          </a:r>
          <a:r>
            <a:rPr lang="en-US" sz="700" b="0" i="0" u="none" strike="noStrike" baseline="30000">
              <a:solidFill>
                <a:sysClr val="windowText" lastClr="000000"/>
              </a:solidFill>
              <a:latin typeface="Arial" pitchFamily="34" charset="0"/>
              <a:cs typeface="Arial" pitchFamily="34" charset="0"/>
            </a:rPr>
            <a:t>®</a:t>
          </a:r>
          <a:r>
            <a:rPr lang="en-US" sz="700" b="0" i="0" u="none" strike="noStrike" baseline="0">
              <a:solidFill>
                <a:sysClr val="windowText" lastClr="000000"/>
              </a:solidFill>
              <a:latin typeface="Arial" pitchFamily="34" charset="0"/>
              <a:cs typeface="Arial" pitchFamily="34" charset="0"/>
            </a:rPr>
            <a:t> FPU</a:t>
          </a:r>
        </a:p>
        <a:p>
          <a:pPr algn="l"/>
          <a:r>
            <a:rPr lang="en-US" sz="700" b="0" i="0" u="none" strike="noStrike" baseline="0">
              <a:solidFill>
                <a:sysClr val="windowText" lastClr="000000"/>
              </a:solidFill>
              <a:latin typeface="Arial" pitchFamily="34" charset="0"/>
              <a:cs typeface="Arial" pitchFamily="34" charset="0"/>
            </a:rPr>
            <a:t>• Flash Firmware Upgrading</a:t>
          </a:r>
        </a:p>
        <a:p>
          <a:pPr algn="l"/>
          <a:r>
            <a:rPr lang="en-US" sz="700" b="0" i="0" u="none" strike="noStrike" baseline="0">
              <a:solidFill>
                <a:sysClr val="windowText" lastClr="000000"/>
              </a:solidFill>
              <a:latin typeface="Arial" pitchFamily="34" charset="0"/>
              <a:cs typeface="Arial" pitchFamily="34" charset="0"/>
            </a:rPr>
            <a:t>•  Optional Software-based DES and AES .   Encryptions (Digital Only)</a:t>
          </a:r>
        </a:p>
        <a:p>
          <a:pPr algn="l"/>
          <a:r>
            <a:rPr lang="en-US" sz="700" b="0" i="0" u="none" strike="noStrike" baseline="0">
              <a:solidFill>
                <a:sysClr val="windowText" lastClr="000000"/>
              </a:solidFill>
              <a:latin typeface="Arial" pitchFamily="34" charset="0"/>
              <a:cs typeface="Arial" pitchFamily="34" charset="0"/>
            </a:rPr>
            <a:t>• MIL-STD-810 C/D/E/F/G</a:t>
          </a:r>
        </a:p>
        <a:p>
          <a:pPr algn="l"/>
          <a:r>
            <a:rPr lang="en-US" sz="700" b="0" i="0" u="none" strike="noStrike" baseline="0">
              <a:solidFill>
                <a:sysClr val="windowText" lastClr="000000"/>
              </a:solidFill>
              <a:latin typeface="Arial" pitchFamily="34" charset="0"/>
              <a:cs typeface="Arial" pitchFamily="34" charset="0"/>
            </a:rPr>
            <a:t>• IP54/55</a:t>
          </a:r>
          <a:r>
            <a:rPr lang="en-US" sz="700" b="0" i="0" u="none" strike="noStrike" baseline="30000">
              <a:solidFill>
                <a:sysClr val="windowText" lastClr="000000"/>
              </a:solidFill>
              <a:latin typeface="Arial" pitchFamily="34" charset="0"/>
              <a:cs typeface="Arial" pitchFamily="34" charset="0"/>
            </a:rPr>
            <a:t>2</a:t>
          </a:r>
          <a:r>
            <a:rPr lang="en-US" sz="700" b="0" i="0" u="none" strike="noStrike" baseline="0">
              <a:solidFill>
                <a:sysClr val="windowText" lastClr="000000"/>
              </a:solidFill>
              <a:latin typeface="Arial" pitchFamily="34" charset="0"/>
              <a:cs typeface="Arial" pitchFamily="34" charset="0"/>
            </a:rPr>
            <a:t> Water &amp; Dust Intrusion</a:t>
          </a:r>
        </a:p>
        <a:p>
          <a:pPr algn="l"/>
          <a:r>
            <a:rPr lang="en-US" sz="700" b="0" i="0" u="none" strike="noStrike" baseline="0">
              <a:solidFill>
                <a:sysClr val="windowText" lastClr="000000"/>
              </a:solidFill>
              <a:latin typeface="Arial" pitchFamily="34" charset="0"/>
              <a:cs typeface="Arial" pitchFamily="34" charset="0"/>
            </a:rPr>
            <a:t>• IP67</a:t>
          </a:r>
          <a:r>
            <a:rPr lang="en-US" sz="700" b="0" i="0" u="none" strike="noStrike" baseline="30000">
              <a:solidFill>
                <a:sysClr val="windowText" lastClr="000000"/>
              </a:solidFill>
              <a:latin typeface="Arial" pitchFamily="34" charset="0"/>
              <a:cs typeface="Arial" pitchFamily="34" charset="0"/>
            </a:rPr>
            <a:t>2</a:t>
          </a:r>
          <a:r>
            <a:rPr lang="en-US" sz="700" b="0" i="0" u="none" strike="noStrike" baseline="0">
              <a:solidFill>
                <a:sysClr val="windowText" lastClr="000000"/>
              </a:solidFill>
              <a:latin typeface="Arial" pitchFamily="34" charset="0"/>
              <a:cs typeface="Arial" pitchFamily="34" charset="0"/>
            </a:rPr>
            <a:t> Immersion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Encode/Decode Format</a:t>
          </a:r>
          <a:endParaRPr lang="en-US" sz="700">
            <a:effectLst/>
            <a:latin typeface="Arial" panose="020B0604020202020204" pitchFamily="34" charset="0"/>
            <a:cs typeface="Arial" panose="020B0604020202020204" pitchFamily="34" charset="0"/>
          </a:endParaRPr>
        </a:p>
        <a:p>
          <a:pPr algn="l"/>
          <a:endParaRPr lang="en-US" sz="700">
            <a:effectLst/>
            <a:latin typeface="Arial" panose="020B0604020202020204" pitchFamily="34" charset="0"/>
            <a:cs typeface="Arial" panose="020B0604020202020204" pitchFamily="34" charset="0"/>
          </a:endParaRPr>
        </a:p>
        <a:p>
          <a:pPr algn="l"/>
          <a:endParaRPr lang="en-US" sz="700" b="0" i="0" u="none" strike="noStrike" baseline="0">
            <a:solidFill>
              <a:sysClr val="windowText" lastClr="000000"/>
            </a:solidFill>
            <a:latin typeface="Arial" pitchFamily="34" charset="0"/>
            <a:cs typeface="Arial" pitchFamily="34" charset="0"/>
          </a:endParaRP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8" name="TextBox 51">
          <a:hlinkClick xmlns:r="http://schemas.openxmlformats.org/officeDocument/2006/relationships" r:id="rId1"/>
          <a:extLst>
            <a:ext uri="{FF2B5EF4-FFF2-40B4-BE49-F238E27FC236}">
              <a16:creationId xmlns:a16="http://schemas.microsoft.com/office/drawing/2014/main" id="{5225C028-4C5C-431A-A446-C6C8CDD42A97}"/>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96372</xdr:colOff>
      <xdr:row>1</xdr:row>
      <xdr:rowOff>57150</xdr:rowOff>
    </xdr:to>
    <xdr:pic>
      <xdr:nvPicPr>
        <xdr:cNvPr id="19" name="Picture 53">
          <a:extLst>
            <a:ext uri="{FF2B5EF4-FFF2-40B4-BE49-F238E27FC236}">
              <a16:creationId xmlns:a16="http://schemas.microsoft.com/office/drawing/2014/main" id="{B7DE4A7F-4B40-42AC-AD46-9328AC75DF7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32147" cy="127000"/>
        </a:xfrm>
        <a:prstGeom prst="rect">
          <a:avLst/>
        </a:prstGeom>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20" name="Text Box 7">
          <a:extLst>
            <a:ext uri="{FF2B5EF4-FFF2-40B4-BE49-F238E27FC236}">
              <a16:creationId xmlns:a16="http://schemas.microsoft.com/office/drawing/2014/main" id="{0D5BC9FF-36B7-44F2-8040-183FB60D0D65}"/>
            </a:ext>
          </a:extLst>
        </xdr:cNvPr>
        <xdr:cNvSpPr txBox="1">
          <a:spLocks noChangeArrowheads="1"/>
        </xdr:cNvSpPr>
      </xdr:nvSpPr>
      <xdr:spPr bwMode="auto">
        <a:xfrm>
          <a:off x="2330038" y="90334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3139110</xdr:colOff>
      <xdr:row>7</xdr:row>
      <xdr:rowOff>24995</xdr:rowOff>
    </xdr:from>
    <xdr:to>
      <xdr:col>3</xdr:col>
      <xdr:colOff>588065</xdr:colOff>
      <xdr:row>38</xdr:row>
      <xdr:rowOff>109904</xdr:rowOff>
    </xdr:to>
    <xdr:sp macro="" textlink="">
      <xdr:nvSpPr>
        <xdr:cNvPr id="21" name="Text Box 7">
          <a:extLst>
            <a:ext uri="{FF2B5EF4-FFF2-40B4-BE49-F238E27FC236}">
              <a16:creationId xmlns:a16="http://schemas.microsoft.com/office/drawing/2014/main" id="{A93A5A81-6249-466B-8286-EEBCA4478F77}"/>
            </a:ext>
          </a:extLst>
        </xdr:cNvPr>
        <xdr:cNvSpPr txBox="1">
          <a:spLocks noChangeArrowheads="1"/>
        </xdr:cNvSpPr>
      </xdr:nvSpPr>
      <xdr:spPr bwMode="auto">
        <a:xfrm>
          <a:off x="4345610" y="1129895"/>
          <a:ext cx="2332105" cy="4942659"/>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mn-lt"/>
              <a:ea typeface="+mn-ea"/>
              <a:cs typeface="+mn-cs"/>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chemeClr val="accent1">
                  <a:lumMod val="50000"/>
                </a:scheme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chemeClr val="accent1">
                  <a:lumMod val="50000"/>
                </a:scheme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Conventional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TYPE-C (Gen1/Gen2) Trunking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3 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AMBE+2™VOCODER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Programming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Site Roaming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(Direct &amp; Repeater Mode)</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Emergency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All Group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Messaging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Control by Subscriber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ANALOG MODE</a:t>
          </a:r>
        </a:p>
        <a:p>
          <a:endParaRPr lang="en-US" altLang="ja-JP" sz="200" baseline="0">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Conventional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LTR</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Zones</a:t>
          </a:r>
        </a:p>
        <a:p>
          <a:r>
            <a:rPr lang="en-US" altLang="ja-JP" sz="700" baseline="0">
              <a:solidFill>
                <a:sysClr val="windowText" lastClr="000000"/>
              </a:solidFill>
              <a:latin typeface="Arial" pitchFamily="34" charset="0"/>
              <a:ea typeface="+mn-ea"/>
              <a:cs typeface="Arial" pitchFamily="34" charset="0"/>
            </a:rPr>
            <a:t>• FleetSync</a:t>
          </a:r>
          <a:r>
            <a:rPr lang="en-US" altLang="ja-JP" sz="700" baseline="30000">
              <a:solidFill>
                <a:sysClr val="windowText" lastClr="000000"/>
              </a:solidFill>
              <a:latin typeface="Arial" pitchFamily="34" charset="0"/>
              <a:ea typeface="+mn-ea"/>
              <a:cs typeface="Arial" pitchFamily="34" charset="0"/>
            </a:rPr>
            <a:t>®</a:t>
          </a:r>
          <a:r>
            <a:rPr lang="en-US" altLang="ja-JP" sz="700" baseline="0">
              <a:solidFill>
                <a:sysClr val="windowText" lastClr="000000"/>
              </a:solidFill>
              <a:latin typeface="Arial" pitchFamily="34" charset="0"/>
              <a:ea typeface="+mn-ea"/>
              <a:cs typeface="Arial" pitchFamily="34" charset="0"/>
            </a:rPr>
            <a:t>/II: PTT ID ANI, Caller ID Display,</a:t>
          </a:r>
        </a:p>
        <a:p>
          <a:r>
            <a:rPr lang="en-US" altLang="ja-JP" sz="700" baseline="0">
              <a:solidFill>
                <a:sysClr val="windowText" lastClr="000000"/>
              </a:solidFill>
              <a:latin typeface="Arial" pitchFamily="34" charset="0"/>
              <a:ea typeface="+mn-ea"/>
              <a:cs typeface="Arial" pitchFamily="34" charset="0"/>
            </a:rPr>
            <a:t>  Selective/Group Call, Emergency Status,</a:t>
          </a:r>
        </a:p>
        <a:p>
          <a:r>
            <a:rPr lang="en-US" altLang="ja-JP" sz="700" baseline="0">
              <a:solidFill>
                <a:sysClr val="windowText" lastClr="000000"/>
              </a:solidFill>
              <a:latin typeface="Arial" pitchFamily="34" charset="0"/>
              <a:ea typeface="+mn-ea"/>
              <a:cs typeface="Arial" pitchFamily="34" charset="0"/>
            </a:rPr>
            <a:t>  Text Messages</a:t>
          </a:r>
        </a:p>
        <a:p>
          <a:r>
            <a:rPr lang="en-US" sz="700" baseline="0">
              <a:solidFill>
                <a:sysClr val="windowText" lastClr="000000"/>
              </a:solidFill>
              <a:effectLst/>
              <a:latin typeface="Arial" panose="020B0604020202020204" pitchFamily="34" charset="0"/>
              <a:ea typeface="+mn-ea"/>
              <a:cs typeface="Arial" panose="020B0604020202020204" pitchFamily="34" charset="0"/>
            </a:rPr>
            <a:t>• </a:t>
          </a:r>
          <a:r>
            <a:rPr lang="en-US" altLang="ja-JP" sz="700" baseline="0">
              <a:solidFill>
                <a:sysClr val="windowText" lastClr="000000"/>
              </a:solidFill>
              <a:latin typeface="Arial" pitchFamily="34" charset="0"/>
              <a:ea typeface="+mn-ea"/>
              <a:cs typeface="Arial" pitchFamily="34" charset="0"/>
            </a:rPr>
            <a:t>MDC-1200: PTT ID ANI, Caller ID Display,</a:t>
          </a:r>
        </a:p>
        <a:p>
          <a:r>
            <a:rPr lang="en-US" altLang="ja-JP" sz="700" baseline="0">
              <a:solidFill>
                <a:sysClr val="windowText" lastClr="000000"/>
              </a:solidFill>
              <a:latin typeface="Arial" pitchFamily="34" charset="0"/>
              <a:ea typeface="+mn-ea"/>
              <a:cs typeface="Arial" pitchFamily="34" charset="0"/>
            </a:rPr>
            <a:t>  Emergency, Radio Check &amp; Inhibit</a:t>
          </a:r>
        </a:p>
        <a:p>
          <a:r>
            <a:rPr lang="en-US" altLang="ja-JP" sz="700" baseline="0">
              <a:solidFill>
                <a:sysClr val="windowText" lastClr="000000"/>
              </a:solidFill>
              <a:latin typeface="Arial" pitchFamily="34" charset="0"/>
              <a:ea typeface="+mn-ea"/>
              <a:cs typeface="Arial" pitchFamily="34" charset="0"/>
            </a:rPr>
            <a:t>• QT / DQT</a:t>
          </a:r>
        </a:p>
        <a:p>
          <a:r>
            <a:rPr lang="en-US" altLang="ja-JP" sz="700" baseline="0">
              <a:solidFill>
                <a:sysClr val="windowText" lastClr="000000"/>
              </a:solidFill>
              <a:latin typeface="Arial" pitchFamily="34" charset="0"/>
              <a:ea typeface="+mn-ea"/>
              <a:cs typeface="Arial" pitchFamily="34" charset="0"/>
            </a:rPr>
            <a:t>• Two-Tone (Conventional Zones Only)</a:t>
          </a:r>
        </a:p>
        <a:p>
          <a:r>
            <a:rPr lang="en-US" altLang="ja-JP" sz="700" baseline="0">
              <a:solidFill>
                <a:sysClr val="windowText" lastClr="000000"/>
              </a:solidFill>
              <a:latin typeface="Arial" pitchFamily="34" charset="0"/>
              <a:ea typeface="+mn-ea"/>
              <a:cs typeface="Arial" pitchFamily="34" charset="0"/>
            </a:rPr>
            <a:t>• DTMF</a:t>
          </a:r>
        </a:p>
        <a:p>
          <a:r>
            <a:rPr lang="en-US" sz="700" baseline="0">
              <a:solidFill>
                <a:sysClr val="windowText" lastClr="000000"/>
              </a:solidFill>
              <a:effectLst/>
              <a:latin typeface="Arial" panose="020B0604020202020204" pitchFamily="34" charset="0"/>
              <a:ea typeface="+mn-ea"/>
              <a:cs typeface="Arial" panose="020B0604020202020204" pitchFamily="34" charset="0"/>
            </a:rPr>
            <a:t>• Built-in </a:t>
          </a:r>
          <a:r>
            <a:rPr lang="en-US" altLang="ja-JP" sz="700" baseline="0">
              <a:solidFill>
                <a:sysClr val="windowText" lastClr="000000"/>
              </a:solidFill>
              <a:latin typeface="Arial" pitchFamily="34" charset="0"/>
              <a:ea typeface="+mn-ea"/>
              <a:cs typeface="Arial" pitchFamily="34" charset="0"/>
            </a:rPr>
            <a:t>Voice Inversion Scrambler</a:t>
          </a:r>
        </a:p>
      </xdr:txBody>
    </xdr:sp>
    <xdr:clientData/>
  </xdr:twoCellAnchor>
  <xdr:twoCellAnchor>
    <xdr:from>
      <xdr:col>1</xdr:col>
      <xdr:colOff>1126844</xdr:colOff>
      <xdr:row>39</xdr:row>
      <xdr:rowOff>12217</xdr:rowOff>
    </xdr:from>
    <xdr:to>
      <xdr:col>3</xdr:col>
      <xdr:colOff>566523</xdr:colOff>
      <xdr:row>40</xdr:row>
      <xdr:rowOff>6038</xdr:rowOff>
    </xdr:to>
    <xdr:sp macro="" textlink="">
      <xdr:nvSpPr>
        <xdr:cNvPr id="22" name="Text Box 7">
          <a:extLst>
            <a:ext uri="{FF2B5EF4-FFF2-40B4-BE49-F238E27FC236}">
              <a16:creationId xmlns:a16="http://schemas.microsoft.com/office/drawing/2014/main" id="{3BFD1964-503E-4D05-A58F-E311A4A261F1}"/>
            </a:ext>
          </a:extLst>
        </xdr:cNvPr>
        <xdr:cNvSpPr txBox="1">
          <a:spLocks noChangeArrowheads="1"/>
        </xdr:cNvSpPr>
      </xdr:nvSpPr>
      <xdr:spPr bwMode="auto">
        <a:xfrm>
          <a:off x="2333344" y="6082817"/>
          <a:ext cx="4322829" cy="152571"/>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1101542</xdr:colOff>
      <xdr:row>40</xdr:row>
      <xdr:rowOff>28961</xdr:rowOff>
    </xdr:from>
    <xdr:to>
      <xdr:col>3</xdr:col>
      <xdr:colOff>505239</xdr:colOff>
      <xdr:row>46</xdr:row>
      <xdr:rowOff>107673</xdr:rowOff>
    </xdr:to>
    <xdr:sp macro="" textlink="">
      <xdr:nvSpPr>
        <xdr:cNvPr id="23" name="Text Box 7">
          <a:extLst>
            <a:ext uri="{FF2B5EF4-FFF2-40B4-BE49-F238E27FC236}">
              <a16:creationId xmlns:a16="http://schemas.microsoft.com/office/drawing/2014/main" id="{1DB9A686-926F-421C-9461-A6DC046215EB}"/>
            </a:ext>
          </a:extLst>
        </xdr:cNvPr>
        <xdr:cNvSpPr txBox="1">
          <a:spLocks noChangeArrowheads="1"/>
        </xdr:cNvSpPr>
      </xdr:nvSpPr>
      <xdr:spPr bwMode="auto">
        <a:xfrm>
          <a:off x="2308042" y="6258311"/>
          <a:ext cx="4286847" cy="1037562"/>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1000 Channel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KWD-3000CH</a:t>
          </a:r>
          <a:r>
            <a:rPr lang="en-US" sz="700" b="0" i="0" baseline="0">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Front Panel Programming (</a:t>
          </a:r>
          <a:r>
            <a:rPr lang="en-US" sz="700" b="1" i="0" u="sng" baseline="0">
              <a:effectLst/>
              <a:latin typeface="Arial" panose="020B0604020202020204" pitchFamily="34" charset="0"/>
              <a:ea typeface="+mn-ea"/>
              <a:cs typeface="Arial" panose="020B0604020202020204" pitchFamily="34" charset="0"/>
            </a:rPr>
            <a:t>KWD-3001FP</a:t>
          </a:r>
          <a:r>
            <a:rPr lang="en-US" sz="700" b="0" i="0" baseline="0">
              <a:effectLst/>
              <a:latin typeface="Arial" panose="020B0604020202020204" pitchFamily="34" charset="0"/>
              <a:ea typeface="+mn-ea"/>
              <a:cs typeface="Arial" panose="020B0604020202020204" pitchFamily="34" charset="0"/>
            </a:rPr>
            <a:t>)</a:t>
          </a: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Bluetooth® Module for Data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KWD-3002BT</a:t>
          </a:r>
          <a:r>
            <a:rPr lang="en-US" sz="700" b="0" i="0"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Digital NXDN Trunking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Factory Installed</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Tier 2 Conventional &amp; S-Trunking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KWD-3301CV</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Tier 3 Trunking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KWD-3301CV</a:t>
          </a:r>
          <a:r>
            <a:rPr lang="en-US" sz="700" b="1" i="0" u="none" strike="noStrike" baseline="0">
              <a:solidFill>
                <a:sysClr val="windowText" lastClr="000000"/>
              </a:solidFill>
              <a:effectLst/>
              <a:latin typeface="Arial" panose="020B0604020202020204" pitchFamily="34" charset="0"/>
              <a:ea typeface="+mn-ea"/>
              <a:cs typeface="Arial" panose="020B0604020202020204" pitchFamily="34" charset="0"/>
            </a:rPr>
            <a:t> &amp;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KWD-3302TR</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ARC4 Enhanced Encryption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KWD-3502EE</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AES/DES Encryption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KWD-3503AE</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Remote Control Command by Subscriber Units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KWD-3504RC</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133350</xdr:colOff>
      <xdr:row>1</xdr:row>
      <xdr:rowOff>149203</xdr:rowOff>
    </xdr:from>
    <xdr:to>
      <xdr:col>0</xdr:col>
      <xdr:colOff>561975</xdr:colOff>
      <xdr:row>2</xdr:row>
      <xdr:rowOff>166456</xdr:rowOff>
    </xdr:to>
    <xdr:pic>
      <xdr:nvPicPr>
        <xdr:cNvPr id="24" name="図 32">
          <a:extLst>
            <a:ext uri="{FF2B5EF4-FFF2-40B4-BE49-F238E27FC236}">
              <a16:creationId xmlns:a16="http://schemas.microsoft.com/office/drawing/2014/main" id="{3B552978-76CD-44D0-B77A-64370E8D5390}"/>
            </a:ext>
          </a:extLst>
        </xdr:cNvPr>
        <xdr:cNvPicPr>
          <a:picLocks noChangeAspect="1"/>
        </xdr:cNvPicPr>
      </xdr:nvPicPr>
      <xdr:blipFill rotWithShape="1">
        <a:blip xmlns:r="http://schemas.openxmlformats.org/officeDocument/2006/relationships" r:embed="rId4" cstate="screen">
          <a:clrChange>
            <a:clrFrom>
              <a:srgbClr val="F9F2E9"/>
            </a:clrFrom>
            <a:clrTo>
              <a:srgbClr val="F9F2E9">
                <a:alpha val="0"/>
              </a:srgbClr>
            </a:clrTo>
          </a:clrChange>
          <a:extLst>
            <a:ext uri="{28A0092B-C50C-407E-A947-70E740481C1C}">
              <a14:useLocalDpi xmlns:a14="http://schemas.microsoft.com/office/drawing/2010/main"/>
            </a:ext>
          </a:extLst>
        </a:blip>
        <a:srcRect/>
        <a:stretch/>
      </xdr:blipFill>
      <xdr:spPr>
        <a:xfrm>
          <a:off x="133350" y="314303"/>
          <a:ext cx="428625" cy="207753"/>
        </a:xfrm>
        <a:prstGeom prst="rect">
          <a:avLst/>
        </a:prstGeom>
      </xdr:spPr>
    </xdr:pic>
    <xdr:clientData/>
  </xdr:twoCellAnchor>
  <xdr:twoCellAnchor editAs="oneCell">
    <xdr:from>
      <xdr:col>0</xdr:col>
      <xdr:colOff>658083</xdr:colOff>
      <xdr:row>8</xdr:row>
      <xdr:rowOff>41612</xdr:rowOff>
    </xdr:from>
    <xdr:to>
      <xdr:col>1</xdr:col>
      <xdr:colOff>245165</xdr:colOff>
      <xdr:row>16</xdr:row>
      <xdr:rowOff>46472</xdr:rowOff>
    </xdr:to>
    <xdr:pic>
      <xdr:nvPicPr>
        <xdr:cNvPr id="25" name="図 34">
          <a:extLst>
            <a:ext uri="{FF2B5EF4-FFF2-40B4-BE49-F238E27FC236}">
              <a16:creationId xmlns:a16="http://schemas.microsoft.com/office/drawing/2014/main" id="{D1FFA636-22C2-4F85-B98C-AF2377163212}"/>
            </a:ext>
          </a:extLst>
        </xdr:cNvPr>
        <xdr:cNvPicPr>
          <a:picLocks noChangeAspect="1"/>
        </xdr:cNvPicPr>
      </xdr:nvPicPr>
      <xdr:blipFill rotWithShape="1">
        <a:blip xmlns:r="http://schemas.openxmlformats.org/officeDocument/2006/relationships" r:embed="rId5" cstate="screen">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658083" y="1305262"/>
          <a:ext cx="755482" cy="1478060"/>
        </a:xfrm>
        <a:prstGeom prst="rect">
          <a:avLst/>
        </a:prstGeom>
      </xdr:spPr>
    </xdr:pic>
    <xdr:clientData/>
  </xdr:twoCellAnchor>
  <xdr:twoCellAnchor>
    <xdr:from>
      <xdr:col>1</xdr:col>
      <xdr:colOff>1104900</xdr:colOff>
      <xdr:row>31</xdr:row>
      <xdr:rowOff>49696</xdr:rowOff>
    </xdr:from>
    <xdr:to>
      <xdr:col>1</xdr:col>
      <xdr:colOff>3124200</xdr:colOff>
      <xdr:row>35</xdr:row>
      <xdr:rowOff>95250</xdr:rowOff>
    </xdr:to>
    <xdr:sp macro="" textlink="">
      <xdr:nvSpPr>
        <xdr:cNvPr id="26" name="Text Box 7">
          <a:extLst>
            <a:ext uri="{FF2B5EF4-FFF2-40B4-BE49-F238E27FC236}">
              <a16:creationId xmlns:a16="http://schemas.microsoft.com/office/drawing/2014/main" id="{131B56D4-C6A0-44C1-BDA5-D3D531DB2F31}"/>
            </a:ext>
          </a:extLst>
        </xdr:cNvPr>
        <xdr:cNvSpPr txBox="1">
          <a:spLocks noChangeArrowheads="1"/>
        </xdr:cNvSpPr>
      </xdr:nvSpPr>
      <xdr:spPr bwMode="auto">
        <a:xfrm>
          <a:off x="2311400" y="4964596"/>
          <a:ext cx="2019300" cy="680554"/>
        </a:xfrm>
        <a:prstGeom prst="rect">
          <a:avLst/>
        </a:prstGeom>
        <a:noFill/>
        <a:ln w="9525">
          <a:noFill/>
          <a:miter lim="800000"/>
          <a:headEnd/>
          <a:tailEnd/>
        </a:ln>
      </xdr:spPr>
      <xdr:txBody>
        <a:bodyPr vertOverflow="clip" wrap="square" lIns="27432" tIns="22860" rIns="0" bIns="0" anchor="t" upright="1"/>
        <a:lstStyle/>
        <a:p>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1. Designed to operate digital, DMR </a:t>
          </a:r>
          <a:r>
            <a:rPr lang="en-US" altLang="ja-JP" sz="600" b="0" i="1" u="sng" baseline="0">
              <a:solidFill>
                <a:sysClr val="windowText" lastClr="000000"/>
              </a:solidFill>
              <a:effectLst/>
              <a:latin typeface="Arial" panose="020B0604020202020204" pitchFamily="34" charset="0"/>
              <a:ea typeface="+mn-ea"/>
              <a:cs typeface="Arial" panose="020B0604020202020204" pitchFamily="34" charset="0"/>
            </a:rPr>
            <a:t>OR</a:t>
          </a:r>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 NXDN, along with analog FM; a single FM digital protocol is selected with programming software.</a:t>
          </a:r>
        </a:p>
        <a:p>
          <a:r>
            <a:rPr lang="en-US" sz="600" b="0" i="1" u="none" strike="noStrike" baseline="0">
              <a:solidFill>
                <a:sysClr val="windowText" lastClr="000000"/>
              </a:solidFill>
              <a:effectLst/>
              <a:latin typeface="Arial" panose="020B0604020202020204" pitchFamily="34" charset="0"/>
              <a:ea typeface="+mn-ea"/>
              <a:cs typeface="Arial" panose="020B0604020202020204" pitchFamily="34" charset="0"/>
            </a:rPr>
            <a:t>2. Must equip </a:t>
          </a:r>
          <a:r>
            <a:rPr lang="en-US" sz="600" b="1" i="1" u="sng" strike="noStrike" baseline="0">
              <a:solidFill>
                <a:sysClr val="windowText" lastClr="000000"/>
              </a:solidFill>
              <a:effectLst/>
              <a:latin typeface="Arial" panose="020B0604020202020204" pitchFamily="34" charset="0"/>
              <a:ea typeface="+mn-ea"/>
              <a:cs typeface="Arial" panose="020B0604020202020204" pitchFamily="34" charset="0"/>
            </a:rPr>
            <a:t>Accessory Cover </a:t>
          </a:r>
          <a:r>
            <a:rPr lang="en-US" sz="600" b="0" i="1" u="none" strike="noStrike" baseline="0">
              <a:solidFill>
                <a:sysClr val="windowText" lastClr="000000"/>
              </a:solidFill>
              <a:effectLst/>
              <a:latin typeface="Arial" panose="020B0604020202020204" pitchFamily="34" charset="0"/>
              <a:ea typeface="+mn-ea"/>
              <a:cs typeface="Arial" panose="020B0604020202020204" pitchFamily="34" charset="0"/>
            </a:rPr>
            <a:t>included with a Radio. Speaker  Microphone does not cover IPs.</a:t>
          </a:r>
          <a:endParaRPr lang="en-US" sz="500" b="0" i="1"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215348</xdr:colOff>
      <xdr:row>36</xdr:row>
      <xdr:rowOff>99392</xdr:rowOff>
    </xdr:from>
    <xdr:to>
      <xdr:col>1</xdr:col>
      <xdr:colOff>682818</xdr:colOff>
      <xdr:row>42</xdr:row>
      <xdr:rowOff>125834</xdr:rowOff>
    </xdr:to>
    <xdr:sp macro="" textlink="">
      <xdr:nvSpPr>
        <xdr:cNvPr id="27" name="Text Box 7">
          <a:extLst>
            <a:ext uri="{FF2B5EF4-FFF2-40B4-BE49-F238E27FC236}">
              <a16:creationId xmlns:a16="http://schemas.microsoft.com/office/drawing/2014/main" id="{B63645CE-47D0-4BC2-B65B-88BFD03B32C0}"/>
            </a:ext>
          </a:extLst>
        </xdr:cNvPr>
        <xdr:cNvSpPr txBox="1">
          <a:spLocks noChangeArrowheads="1"/>
        </xdr:cNvSpPr>
      </xdr:nvSpPr>
      <xdr:spPr bwMode="auto">
        <a:xfrm>
          <a:off x="215348" y="5808042"/>
          <a:ext cx="1673970" cy="870992"/>
        </a:xfrm>
        <a:prstGeom prst="rect">
          <a:avLst/>
        </a:prstGeom>
        <a:noFill/>
        <a:ln w="3175">
          <a:solidFill>
            <a:sysClr val="windowText" lastClr="000000"/>
          </a:solid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Because of spurious signal (birdie),      the following frequencies (and ±6.25kHz ranges) are not allowed :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altLang="ja-JP" sz="2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 854.4000   • 936.0000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859.2000   • 940.8000</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864.0000    </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868.8000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1068457</xdr:colOff>
      <xdr:row>46</xdr:row>
      <xdr:rowOff>107675</xdr:rowOff>
    </xdr:from>
    <xdr:to>
      <xdr:col>3</xdr:col>
      <xdr:colOff>582682</xdr:colOff>
      <xdr:row>49</xdr:row>
      <xdr:rowOff>18224</xdr:rowOff>
    </xdr:to>
    <xdr:sp macro="" textlink="">
      <xdr:nvSpPr>
        <xdr:cNvPr id="28" name="Text Box 7">
          <a:extLst>
            <a:ext uri="{FF2B5EF4-FFF2-40B4-BE49-F238E27FC236}">
              <a16:creationId xmlns:a16="http://schemas.microsoft.com/office/drawing/2014/main" id="{EDDB17B0-65EF-4D4C-9300-E5D359A32229}"/>
            </a:ext>
          </a:extLst>
        </xdr:cNvPr>
        <xdr:cNvSpPr txBox="1">
          <a:spLocks noChangeArrowheads="1"/>
        </xdr:cNvSpPr>
      </xdr:nvSpPr>
      <xdr:spPr bwMode="auto">
        <a:xfrm>
          <a:off x="2274957" y="7295875"/>
          <a:ext cx="4397375" cy="386799"/>
        </a:xfrm>
        <a:prstGeom prst="rect">
          <a:avLst/>
        </a:prstGeom>
        <a:noFill/>
        <a:ln w="3175">
          <a:solidFill>
            <a:schemeClr val="tx1"/>
          </a:solidFill>
          <a:prstDash val="sysDot"/>
          <a:miter lim="800000"/>
          <a:headEnd/>
          <a:tailEnd/>
        </a:ln>
      </xdr:spPr>
      <xdr:txBody>
        <a:bodyPr vertOverflow="clip" wrap="square" lIns="144000" tIns="36000" rIns="144000" bIns="72000" anchor="ctr" upright="1"/>
        <a:lstStyle/>
        <a:p>
          <a:pPr algn="ctr"/>
          <a:r>
            <a:rPr lang="en-US" sz="700" baseline="0">
              <a:solidFill>
                <a:sysClr val="windowText" lastClr="000000"/>
              </a:solidFill>
              <a:latin typeface="Arial" pitchFamily="34" charset="0"/>
              <a:ea typeface="+mn-ea"/>
              <a:cs typeface="Arial" pitchFamily="34" charset="0"/>
            </a:rPr>
            <a:t>Approved by CSA-us International Inc. for Classes I, II &amp; III, Div. 1,  Groups C, D, E, F, G and are also approved for non-Incendive use in Class I, Div. 2,  Groups A, B hazardous locations.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1118152</xdr:colOff>
      <xdr:row>40</xdr:row>
      <xdr:rowOff>151041</xdr:rowOff>
    </xdr:from>
    <xdr:to>
      <xdr:col>3</xdr:col>
      <xdr:colOff>521849</xdr:colOff>
      <xdr:row>46</xdr:row>
      <xdr:rowOff>175711</xdr:rowOff>
    </xdr:to>
    <xdr:sp macro="" textlink="">
      <xdr:nvSpPr>
        <xdr:cNvPr id="2" name="Text Box 7">
          <a:extLst>
            <a:ext uri="{FF2B5EF4-FFF2-40B4-BE49-F238E27FC236}">
              <a16:creationId xmlns:a16="http://schemas.microsoft.com/office/drawing/2014/main" id="{8FFC9DEC-32E9-4AAD-89FE-128CD28ABC8D}"/>
            </a:ext>
          </a:extLst>
        </xdr:cNvPr>
        <xdr:cNvSpPr txBox="1">
          <a:spLocks noChangeArrowheads="1"/>
        </xdr:cNvSpPr>
      </xdr:nvSpPr>
      <xdr:spPr bwMode="auto">
        <a:xfrm>
          <a:off x="2324652" y="6545491"/>
          <a:ext cx="4286847" cy="983520"/>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1000 Channel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KWD-3000CH</a:t>
          </a:r>
          <a:r>
            <a:rPr lang="en-US" sz="700" b="0" i="0" baseline="0">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Front Panel Programming (</a:t>
          </a:r>
          <a:r>
            <a:rPr lang="en-US" sz="700" b="1" i="0" u="sng" baseline="0">
              <a:effectLst/>
              <a:latin typeface="Arial" panose="020B0604020202020204" pitchFamily="34" charset="0"/>
              <a:ea typeface="+mn-ea"/>
              <a:cs typeface="Arial" panose="020B0604020202020204" pitchFamily="34" charset="0"/>
            </a:rPr>
            <a:t>KWD-3001FP</a:t>
          </a:r>
          <a:r>
            <a:rPr lang="en-US" sz="700" b="0" i="0" baseline="0">
              <a:effectLst/>
              <a:latin typeface="Arial" panose="020B0604020202020204" pitchFamily="34" charset="0"/>
              <a:ea typeface="+mn-ea"/>
              <a:cs typeface="Arial" panose="020B0604020202020204" pitchFamily="34" charset="0"/>
            </a:rPr>
            <a:t>)</a:t>
          </a: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Bluetooth® Module for Data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KWD-3002BT</a:t>
          </a:r>
          <a:r>
            <a:rPr lang="en-US" sz="700" b="0" i="0"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Digital NXDN Trunking &amp; S-Trunking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KWD-3501TR</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b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b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Tier 2 Conventional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Factory Installed</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Tier 3 Trunking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KWD-3302TR</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ARC4 Enhanced Encryption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KWD-3502EE</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AES/DES Encryption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KWD-3503AE</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Remote Control Command by Subscriber Units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KWD-3504RC</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3" name="正方形/長方形 5">
          <a:extLst>
            <a:ext uri="{FF2B5EF4-FFF2-40B4-BE49-F238E27FC236}">
              <a16:creationId xmlns:a16="http://schemas.microsoft.com/office/drawing/2014/main" id="{1529C666-BA99-4470-95E3-A194B7BF7C92}"/>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4" name="Text Box 22">
          <a:extLst>
            <a:ext uri="{FF2B5EF4-FFF2-40B4-BE49-F238E27FC236}">
              <a16:creationId xmlns:a16="http://schemas.microsoft.com/office/drawing/2014/main" id="{75590613-7BFD-46CF-A5B3-B8AEB76ADC1D}"/>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5" name="TextBox 6">
          <a:hlinkClick xmlns:r="http://schemas.openxmlformats.org/officeDocument/2006/relationships" r:id="rId1"/>
          <a:extLst>
            <a:ext uri="{FF2B5EF4-FFF2-40B4-BE49-F238E27FC236}">
              <a16:creationId xmlns:a16="http://schemas.microsoft.com/office/drawing/2014/main" id="{8BA038B3-4260-450B-934D-B0BFEEABD852}"/>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96372</xdr:colOff>
      <xdr:row>1</xdr:row>
      <xdr:rowOff>57150</xdr:rowOff>
    </xdr:to>
    <xdr:pic>
      <xdr:nvPicPr>
        <xdr:cNvPr id="6" name="Picture 8">
          <a:extLst>
            <a:ext uri="{FF2B5EF4-FFF2-40B4-BE49-F238E27FC236}">
              <a16:creationId xmlns:a16="http://schemas.microsoft.com/office/drawing/2014/main" id="{BF19E8BE-234B-4A32-B870-7977E69EBDC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32147" cy="127000"/>
        </a:xfrm>
        <a:prstGeom prst="rect">
          <a:avLst/>
        </a:prstGeom>
      </xdr:spPr>
    </xdr:pic>
    <xdr:clientData/>
  </xdr:twoCellAnchor>
  <xdr:twoCellAnchor editAs="oneCell">
    <xdr:from>
      <xdr:col>0</xdr:col>
      <xdr:colOff>66675</xdr:colOff>
      <xdr:row>1</xdr:row>
      <xdr:rowOff>142875</xdr:rowOff>
    </xdr:from>
    <xdr:to>
      <xdr:col>0</xdr:col>
      <xdr:colOff>570939</xdr:colOff>
      <xdr:row>3</xdr:row>
      <xdr:rowOff>127000</xdr:rowOff>
    </xdr:to>
    <xdr:pic>
      <xdr:nvPicPr>
        <xdr:cNvPr id="7" name="Picture 12" descr="http://www.triton92.com/images/products/apco_p25_logo.gif">
          <a:extLst>
            <a:ext uri="{FF2B5EF4-FFF2-40B4-BE49-F238E27FC236}">
              <a16:creationId xmlns:a16="http://schemas.microsoft.com/office/drawing/2014/main" id="{EE072C99-DB9C-4678-B8D2-479D39A3CFF5}"/>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8" name="Text Box 7">
          <a:extLst>
            <a:ext uri="{FF2B5EF4-FFF2-40B4-BE49-F238E27FC236}">
              <a16:creationId xmlns:a16="http://schemas.microsoft.com/office/drawing/2014/main" id="{EBAEFD08-B11D-4BCA-9258-603D8D63A5F1}"/>
            </a:ext>
          </a:extLst>
        </xdr:cNvPr>
        <xdr:cNvSpPr txBox="1">
          <a:spLocks noChangeArrowheads="1"/>
        </xdr:cNvSpPr>
      </xdr:nvSpPr>
      <xdr:spPr bwMode="auto">
        <a:xfrm>
          <a:off x="2330038" y="90334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9" name="正方形/長方形 5">
          <a:extLst>
            <a:ext uri="{FF2B5EF4-FFF2-40B4-BE49-F238E27FC236}">
              <a16:creationId xmlns:a16="http://schemas.microsoft.com/office/drawing/2014/main" id="{BAB8821F-AE94-4FD7-B466-CE64A895EEAE}"/>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0" name="Text Box 22">
          <a:extLst>
            <a:ext uri="{FF2B5EF4-FFF2-40B4-BE49-F238E27FC236}">
              <a16:creationId xmlns:a16="http://schemas.microsoft.com/office/drawing/2014/main" id="{7838EF99-5118-44BB-A0E7-A22DD05E3D54}"/>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1" name="TextBox 29">
          <a:hlinkClick xmlns:r="http://schemas.openxmlformats.org/officeDocument/2006/relationships" r:id="rId1"/>
          <a:extLst>
            <a:ext uri="{FF2B5EF4-FFF2-40B4-BE49-F238E27FC236}">
              <a16:creationId xmlns:a16="http://schemas.microsoft.com/office/drawing/2014/main" id="{A300B14F-81E1-4D36-8C9D-E289DB295D67}"/>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96372</xdr:colOff>
      <xdr:row>1</xdr:row>
      <xdr:rowOff>57150</xdr:rowOff>
    </xdr:to>
    <xdr:pic>
      <xdr:nvPicPr>
        <xdr:cNvPr id="12" name="Picture 31">
          <a:extLst>
            <a:ext uri="{FF2B5EF4-FFF2-40B4-BE49-F238E27FC236}">
              <a16:creationId xmlns:a16="http://schemas.microsoft.com/office/drawing/2014/main" id="{7E5047D0-7772-4C07-885F-DDC5D0A5A75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32147" cy="127000"/>
        </a:xfrm>
        <a:prstGeom prst="rect">
          <a:avLst/>
        </a:prstGeom>
      </xdr:spPr>
    </xdr:pic>
    <xdr:clientData/>
  </xdr:twoCellAnchor>
  <xdr:twoCellAnchor editAs="oneCell">
    <xdr:from>
      <xdr:col>0</xdr:col>
      <xdr:colOff>66675</xdr:colOff>
      <xdr:row>1</xdr:row>
      <xdr:rowOff>142875</xdr:rowOff>
    </xdr:from>
    <xdr:to>
      <xdr:col>0</xdr:col>
      <xdr:colOff>570939</xdr:colOff>
      <xdr:row>3</xdr:row>
      <xdr:rowOff>127000</xdr:rowOff>
    </xdr:to>
    <xdr:pic>
      <xdr:nvPicPr>
        <xdr:cNvPr id="13" name="Picture 35" descr="http://www.triton92.com/images/products/apco_p25_logo.gif">
          <a:extLst>
            <a:ext uri="{FF2B5EF4-FFF2-40B4-BE49-F238E27FC236}">
              <a16:creationId xmlns:a16="http://schemas.microsoft.com/office/drawing/2014/main" id="{C6D0E83C-8CB6-4A39-87B8-92C55691E483}"/>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14" name="Text Box 7">
          <a:extLst>
            <a:ext uri="{FF2B5EF4-FFF2-40B4-BE49-F238E27FC236}">
              <a16:creationId xmlns:a16="http://schemas.microsoft.com/office/drawing/2014/main" id="{6F88F03B-D031-42D6-952C-7C9C58A134A0}"/>
            </a:ext>
          </a:extLst>
        </xdr:cNvPr>
        <xdr:cNvSpPr txBox="1">
          <a:spLocks noChangeArrowheads="1"/>
        </xdr:cNvSpPr>
      </xdr:nvSpPr>
      <xdr:spPr bwMode="auto">
        <a:xfrm>
          <a:off x="2330038" y="90334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133767</xdr:colOff>
      <xdr:row>20</xdr:row>
      <xdr:rowOff>57980</xdr:rowOff>
    </xdr:from>
    <xdr:to>
      <xdr:col>1</xdr:col>
      <xdr:colOff>1038225</xdr:colOff>
      <xdr:row>33</xdr:row>
      <xdr:rowOff>165651</xdr:rowOff>
    </xdr:to>
    <xdr:sp macro="" textlink="">
      <xdr:nvSpPr>
        <xdr:cNvPr id="15" name="Text Box 7">
          <a:extLst>
            <a:ext uri="{FF2B5EF4-FFF2-40B4-BE49-F238E27FC236}">
              <a16:creationId xmlns:a16="http://schemas.microsoft.com/office/drawing/2014/main" id="{C042F85D-A9EE-4111-BACB-4FEC142BC7AD}"/>
            </a:ext>
          </a:extLst>
        </xdr:cNvPr>
        <xdr:cNvSpPr txBox="1">
          <a:spLocks noChangeArrowheads="1"/>
        </xdr:cNvSpPr>
      </xdr:nvSpPr>
      <xdr:spPr bwMode="auto">
        <a:xfrm>
          <a:off x="133767" y="3277430"/>
          <a:ext cx="2110958" cy="2165071"/>
        </a:xfrm>
        <a:prstGeom prst="rect">
          <a:avLst/>
        </a:prstGeom>
        <a:no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All NX-3000 series portables include:</a:t>
          </a:r>
        </a:p>
        <a:p>
          <a:pPr lvl="0"/>
          <a:r>
            <a:rPr lang="en-US" altLang="ja-JP" sz="800" b="0" i="0" strike="noStrike">
              <a:solidFill>
                <a:sysClr val="windowText" lastClr="000000"/>
              </a:solidFill>
              <a:latin typeface="Arial" pitchFamily="34" charset="0"/>
              <a:cs typeface="Arial" pitchFamily="34" charset="0"/>
            </a:rPr>
            <a:t>• Belt Clip (KBH-11)</a:t>
          </a:r>
        </a:p>
        <a:p>
          <a:pPr lvl="0"/>
          <a:r>
            <a:rPr lang="en-US" sz="800" b="0" i="0">
              <a:solidFill>
                <a:sysClr val="windowText" lastClr="000000"/>
              </a:solidFill>
              <a:latin typeface="Arial" pitchFamily="34" charset="0"/>
              <a:ea typeface="+mn-ea"/>
              <a:cs typeface="Arial" pitchFamily="34" charset="0"/>
            </a:rPr>
            <a:t>• 2-PIN Acccessory</a:t>
          </a:r>
          <a:r>
            <a:rPr lang="en-US" sz="800" b="0" i="0" baseline="0">
              <a:solidFill>
                <a:sysClr val="windowText" lastClr="000000"/>
              </a:solidFill>
              <a:latin typeface="Arial" pitchFamily="34" charset="0"/>
              <a:ea typeface="+mn-ea"/>
              <a:cs typeface="Arial" pitchFamily="34" charset="0"/>
            </a:rPr>
            <a:t> Cover</a:t>
          </a:r>
          <a:endParaRPr lang="en-US" sz="800" b="0" i="0">
            <a:solidFill>
              <a:sysClr val="windowText" lastClr="000000"/>
            </a:solidFill>
            <a:latin typeface="Arial" pitchFamily="34" charset="0"/>
            <a:ea typeface="+mn-ea"/>
            <a:cs typeface="Arial" pitchFamily="34" charset="0"/>
          </a:endParaRPr>
        </a:p>
        <a:p>
          <a:pPr lvl="0"/>
          <a:r>
            <a:rPr lang="en-US" sz="800" b="0" i="0">
              <a:solidFill>
                <a:sysClr val="windowText" lastClr="000000"/>
              </a:solidFill>
              <a:latin typeface="Arial" pitchFamily="34" charset="0"/>
              <a:ea typeface="+mn-ea"/>
              <a:cs typeface="Arial" pitchFamily="34" charset="0"/>
            </a:rPr>
            <a:t>• Channel</a:t>
          </a:r>
          <a:r>
            <a:rPr lang="en-US" sz="800" b="0" i="0" baseline="0">
              <a:solidFill>
                <a:sysClr val="windowText" lastClr="000000"/>
              </a:solidFill>
              <a:latin typeface="Arial" pitchFamily="34" charset="0"/>
              <a:ea typeface="+mn-ea"/>
              <a:cs typeface="Arial" pitchFamily="34" charset="0"/>
            </a:rPr>
            <a:t> Stopper</a:t>
          </a:r>
          <a:endParaRPr lang="en-US" sz="8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User</a:t>
          </a:r>
          <a:r>
            <a:rPr lang="en-US" sz="800" b="0" i="0" baseline="0">
              <a:solidFill>
                <a:sysClr val="windowText" lastClr="000000"/>
              </a:solidFill>
              <a:latin typeface="Arial" pitchFamily="34" charset="0"/>
              <a:ea typeface="+mn-ea"/>
              <a:cs typeface="Arial" pitchFamily="34" charset="0"/>
            </a:rPr>
            <a:t> Guide</a:t>
          </a:r>
          <a:endParaRPr lang="en-US" sz="8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1">
              <a:solidFill>
                <a:sysClr val="windowText" lastClr="000000"/>
              </a:solidFill>
              <a:effectLst/>
              <a:latin typeface="Arial" panose="020B0604020202020204" pitchFamily="34" charset="0"/>
              <a:ea typeface="+mn-ea"/>
              <a:cs typeface="Arial" panose="020B0604020202020204" pitchFamily="34" charset="0"/>
            </a:rPr>
            <a:t>Purchase Battery, Charger, Antenna separately</a:t>
          </a:r>
          <a:endParaRPr lang="en-US" sz="700">
            <a:solidFill>
              <a:sysClr val="windowText" lastClr="000000"/>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Note</a:t>
          </a:r>
          <a:r>
            <a:rPr kumimoji="0" lang="en-U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 To meet IP grades and MIL, the 2-pin connector cap must be installed.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 To maintain immersion specs (IP67),  all warranty service must be done by National Kenwood Authorized Service Centers. IP67 Certification is valid under the 3 year premium warranty.  No re-certification is available.</a:t>
          </a:r>
        </a:p>
        <a:p>
          <a:pPr eaLnBrk="1" fontAlgn="auto" latinLnBrk="0" hangingPunct="1"/>
          <a:endParaRPr lang="en-US" sz="700" b="0" i="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16" name="正方形/長方形 5">
          <a:extLst>
            <a:ext uri="{FF2B5EF4-FFF2-40B4-BE49-F238E27FC236}">
              <a16:creationId xmlns:a16="http://schemas.microsoft.com/office/drawing/2014/main" id="{60422D84-F28A-4E09-B9CE-425C94B990D7}"/>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7" name="Text Box 22">
          <a:extLst>
            <a:ext uri="{FF2B5EF4-FFF2-40B4-BE49-F238E27FC236}">
              <a16:creationId xmlns:a16="http://schemas.microsoft.com/office/drawing/2014/main" id="{4452A6DA-9881-46D3-98F9-375EC1260B33}"/>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NX-3220/3320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1095375</xdr:colOff>
      <xdr:row>7</xdr:row>
      <xdr:rowOff>24834</xdr:rowOff>
    </xdr:from>
    <xdr:to>
      <xdr:col>1</xdr:col>
      <xdr:colOff>3114675</xdr:colOff>
      <xdr:row>31</xdr:row>
      <xdr:rowOff>152400</xdr:rowOff>
    </xdr:to>
    <xdr:sp macro="" textlink="">
      <xdr:nvSpPr>
        <xdr:cNvPr id="18" name="Text Box 7">
          <a:extLst>
            <a:ext uri="{FF2B5EF4-FFF2-40B4-BE49-F238E27FC236}">
              <a16:creationId xmlns:a16="http://schemas.microsoft.com/office/drawing/2014/main" id="{0C100758-968B-4C9A-99A0-E6F419D79A08}"/>
            </a:ext>
          </a:extLst>
        </xdr:cNvPr>
        <xdr:cNvSpPr txBox="1">
          <a:spLocks noChangeArrowheads="1"/>
        </xdr:cNvSpPr>
      </xdr:nvSpPr>
      <xdr:spPr bwMode="auto">
        <a:xfrm>
          <a:off x="2301875" y="1180534"/>
          <a:ext cx="2019300" cy="3937566"/>
        </a:xfrm>
        <a:prstGeom prst="rect">
          <a:avLst/>
        </a:prstGeom>
        <a:solidFill>
          <a:sysClr val="window" lastClr="FFFFFF"/>
        </a:solidFill>
        <a:ln w="9525">
          <a:noFill/>
          <a:miter lim="800000"/>
          <a:headEnd/>
          <a:tailEnd/>
        </a:ln>
      </xdr:spPr>
      <xdr:txBody>
        <a:bodyPr vertOverflow="clip" wrap="square" lIns="27432" tIns="22860" rIns="0" bIns="0" anchor="t" upright="1"/>
        <a:lstStyle/>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GENERAL FEATURES</a:t>
          </a:r>
        </a:p>
        <a:p>
          <a:pPr algn="l"/>
          <a:endParaRPr lang="en-US" sz="200" b="0" i="0" u="none" strike="noStrike" baseline="0">
            <a:solidFill>
              <a:schemeClr val="tx1"/>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5 W (136-174 MHz) Models</a:t>
          </a:r>
        </a:p>
        <a:p>
          <a:pPr algn="l"/>
          <a:r>
            <a:rPr lang="en-US" sz="700" b="0" i="0" u="none" strike="noStrike" baseline="0">
              <a:solidFill>
                <a:sysClr val="windowText" lastClr="000000"/>
              </a:solidFill>
              <a:latin typeface="Arial" pitchFamily="34" charset="0"/>
              <a:cs typeface="Arial" pitchFamily="34" charset="0"/>
            </a:rPr>
            <a:t>• 5 W (400-520 MHz) Models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itchFamily="34" charset="0"/>
              <a:ea typeface="+mn-ea"/>
              <a:cs typeface="Arial" pitchFamily="34" charset="0"/>
            </a:rPr>
            <a:t>260 CH-GID / 128 Zones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itchFamily="34" charset="0"/>
              <a:ea typeface="+mn-ea"/>
              <a:cs typeface="Arial" pitchFamily="34" charset="0"/>
            </a:rPr>
            <a:t>• 64 CH-GID / 4 Zones (For Basic Models)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Basic Models (w/o LCD and keypad)</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Standard Keypad Models (w/ LCD and D-pad/4key)</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Full Keypad Models (w/ LCD and D-pad/12 key)</a:t>
          </a:r>
        </a:p>
        <a:p>
          <a:pPr algn="l"/>
          <a:r>
            <a:rPr lang="en-US" sz="700" b="0" i="0" u="none" strike="noStrike" baseline="0">
              <a:solidFill>
                <a:sysClr val="windowText" lastClr="000000"/>
              </a:solidFill>
              <a:latin typeface="Arial" pitchFamily="34" charset="0"/>
              <a:cs typeface="Arial" pitchFamily="34" charset="0"/>
            </a:rPr>
            <a:t>• 4-Line Basic Frame (2-Line Main/Sub-LCD, icon &amp; key guide)</a:t>
          </a:r>
        </a:p>
        <a:p>
          <a:pPr algn="l"/>
          <a:r>
            <a:rPr lang="en-US" sz="700" b="0" i="0" u="none" strike="noStrike" baseline="0">
              <a:solidFill>
                <a:sysClr val="windowText" lastClr="000000"/>
              </a:solidFill>
              <a:latin typeface="Arial" pitchFamily="34" charset="0"/>
              <a:cs typeface="Arial" pitchFamily="34" charset="0"/>
            </a:rPr>
            <a:t>• 5-Line Text Message Frame (3 Lines of Text, icon &amp; key guide)</a:t>
          </a:r>
        </a:p>
        <a:p>
          <a:pPr algn="l"/>
          <a:r>
            <a:rPr lang="en-US" sz="700" b="0" i="0" u="none" strike="noStrike" baseline="0">
              <a:solidFill>
                <a:sysClr val="windowText" lastClr="000000"/>
              </a:solidFill>
              <a:latin typeface="Arial" pitchFamily="34" charset="0"/>
              <a:cs typeface="Arial" pitchFamily="34" charset="0"/>
            </a:rPr>
            <a:t>• Multi-Language Display</a:t>
          </a:r>
        </a:p>
        <a:p>
          <a:pPr algn="l"/>
          <a:r>
            <a:rPr lang="en-US" sz="700" b="0" i="0" u="none" strike="noStrike" baseline="0">
              <a:solidFill>
                <a:sysClr val="windowText" lastClr="000000"/>
              </a:solidFill>
              <a:latin typeface="Arial" pitchFamily="34" charset="0"/>
              <a:cs typeface="Arial" pitchFamily="34" charset="0"/>
            </a:rPr>
            <a:t>• Date &amp; 12/24 Hour Time Clock</a:t>
          </a:r>
        </a:p>
        <a:p>
          <a:pPr algn="l"/>
          <a:r>
            <a:rPr lang="en-US" sz="700" b="0" i="0" u="none" strike="noStrike" baseline="0">
              <a:solidFill>
                <a:sysClr val="windowText" lastClr="000000"/>
              </a:solidFill>
              <a:latin typeface="Arial" pitchFamily="34" charset="0"/>
              <a:cs typeface="Arial" pitchFamily="34" charset="0"/>
            </a:rPr>
            <a:t>• 7-color Light Bar Indicator</a:t>
          </a:r>
        </a:p>
        <a:p>
          <a:pPr algn="l"/>
          <a:r>
            <a:rPr lang="en-US" sz="700" b="0" i="0" u="none" strike="noStrike" baseline="0">
              <a:solidFill>
                <a:sysClr val="windowText" lastClr="000000"/>
              </a:solidFill>
              <a:latin typeface="Arial" pitchFamily="34" charset="0"/>
              <a:cs typeface="Arial" pitchFamily="34" charset="0"/>
            </a:rPr>
            <a:t>• Transmit/Busy/Call Alert/Warn LED</a:t>
          </a:r>
        </a:p>
        <a:p>
          <a:pPr algn="l"/>
          <a:r>
            <a:rPr lang="en-US" sz="700" b="0" i="0" u="none" strike="noStrike" baseline="0">
              <a:solidFill>
                <a:sysClr val="windowText" lastClr="000000"/>
              </a:solidFill>
              <a:latin typeface="Arial" pitchFamily="34" charset="0"/>
              <a:cs typeface="Arial" pitchFamily="34" charset="0"/>
            </a:rPr>
            <a:t>• Remote Stun/Kill/Check</a:t>
          </a:r>
        </a:p>
        <a:p>
          <a:pPr algn="l"/>
          <a:r>
            <a:rPr lang="en-US" sz="700" b="0" i="0" u="none" strike="noStrike" baseline="0">
              <a:solidFill>
                <a:sysClr val="windowText" lastClr="000000"/>
              </a:solidFill>
              <a:latin typeface="Arial" pitchFamily="34" charset="0"/>
              <a:cs typeface="Arial" pitchFamily="34" charset="0"/>
            </a:rPr>
            <a:t>• On/Off Volume Knob</a:t>
          </a:r>
        </a:p>
        <a:p>
          <a:pPr algn="l"/>
          <a:r>
            <a:rPr lang="en-US" sz="700" b="0" i="0" u="none" strike="noStrike" baseline="0">
              <a:solidFill>
                <a:sysClr val="windowText" lastClr="000000"/>
              </a:solidFill>
              <a:latin typeface="Arial" pitchFamily="34" charset="0"/>
              <a:cs typeface="Arial" pitchFamily="34" charset="0"/>
            </a:rPr>
            <a:t>• 16-Position Mechanical Selector</a:t>
          </a:r>
        </a:p>
        <a:p>
          <a:pPr algn="l"/>
          <a:r>
            <a:rPr lang="en-US" sz="700" b="0" i="0" u="none" strike="noStrike" baseline="0">
              <a:solidFill>
                <a:sysClr val="windowText" lastClr="000000"/>
              </a:solidFill>
              <a:latin typeface="Arial" pitchFamily="34" charset="0"/>
              <a:cs typeface="Arial" pitchFamily="34" charset="0"/>
            </a:rPr>
            <a:t>• 4-way Directional-pad (For Standard/Full Keypad)</a:t>
          </a:r>
        </a:p>
        <a:p>
          <a:pPr marL="0" marR="0" indent="0" algn="l" defTabSz="914400" eaLnBrk="1" fontAlgn="auto" latinLnBrk="0" hangingPunct="1">
            <a:lnSpc>
              <a:spcPct val="100000"/>
            </a:lnSpc>
            <a:spcBef>
              <a:spcPts val="0"/>
            </a:spcBef>
            <a:spcAft>
              <a:spcPts val="0"/>
            </a:spcAft>
            <a:buClrTx/>
            <a:buSzTx/>
            <a:buFontTx/>
            <a:buNone/>
            <a:tabLst/>
            <a:defRPr/>
          </a:pPr>
          <a:r>
            <a:rPr lang="en-US" sz="700" baseline="0">
              <a:solidFill>
                <a:sysClr val="windowText" lastClr="000000"/>
              </a:solidFill>
              <a:effectLst/>
              <a:latin typeface="Arial" panose="020B0604020202020204" pitchFamily="34" charset="0"/>
              <a:ea typeface="+mn-ea"/>
              <a:cs typeface="Arial" panose="020B0604020202020204" pitchFamily="34" charset="0"/>
            </a:rPr>
            <a:t>• Emergency Key</a:t>
          </a:r>
          <a:endParaRPr lang="en-US" sz="700" b="0" i="0" u="none" strike="noStrike" baseline="0">
            <a:solidFill>
              <a:sysClr val="windowText" lastClr="000000"/>
            </a:solidFill>
            <a:latin typeface="Arial" pitchFamily="34" charset="0"/>
            <a:cs typeface="Arial" pitchFamily="34" charset="0"/>
          </a:endParaRP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2</a:t>
          </a:r>
          <a:r>
            <a:rPr lang="en-US" sz="700" b="0" i="0" u="none" strike="noStrike" baseline="0">
              <a:solidFill>
                <a:sysClr val="windowText" lastClr="000000"/>
              </a:solidFill>
              <a:latin typeface="Arial" pitchFamily="34" charset="0"/>
              <a:cs typeface="Arial" pitchFamily="34" charset="0"/>
            </a:rPr>
            <a:t> Side PF Keys</a:t>
          </a:r>
        </a:p>
        <a:p>
          <a:pPr algn="l"/>
          <a:r>
            <a:rPr lang="en-US" sz="700" b="0" i="0" u="none" strike="noStrike" baseline="0">
              <a:solidFill>
                <a:sysClr val="windowText" lastClr="000000"/>
              </a:solidFill>
              <a:latin typeface="Arial" pitchFamily="34" charset="0"/>
              <a:cs typeface="Arial" pitchFamily="34" charset="0"/>
            </a:rPr>
            <a:t>• 1W Speaker Audio</a:t>
          </a:r>
        </a:p>
        <a:p>
          <a:pPr algn="l"/>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Dual Digital Protocol</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1</a:t>
          </a:r>
          <a:endParaRPr lang="en-US" sz="700" b="0" i="0" u="none" strike="noStrike" baseline="30000">
            <a:solidFill>
              <a:sysClr val="windowText" lastClr="000000"/>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Emergency Call Features</a:t>
          </a:r>
        </a:p>
        <a:p>
          <a:pPr algn="l"/>
          <a:r>
            <a:rPr lang="en-US" sz="700" b="0" i="0" u="none" strike="noStrike" baseline="0">
              <a:solidFill>
                <a:sysClr val="windowText" lastClr="000000"/>
              </a:solidFill>
              <a:latin typeface="Arial" pitchFamily="34" charset="0"/>
              <a:cs typeface="Arial" pitchFamily="34" charset="0"/>
            </a:rPr>
            <a:t>• Built-in GPS Receiver / Antenna</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Bluetooth</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a:t>
          </a:r>
          <a:r>
            <a:rPr lang="en-US" sz="700" b="0" i="0" baseline="0">
              <a:solidFill>
                <a:sysClr val="windowText" lastClr="000000"/>
              </a:solidFill>
              <a:effectLst/>
              <a:latin typeface="Arial" panose="020B0604020202020204" pitchFamily="34" charset="0"/>
              <a:ea typeface="+mn-ea"/>
              <a:cs typeface="Arial" panose="020B0604020202020204" pitchFamily="34" charset="0"/>
            </a:rPr>
            <a:t> 4.0 Module</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Motion Sensor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Active Noise Reduction (ANR)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latin typeface="Arial" pitchFamily="34" charset="0"/>
              <a:cs typeface="Arial" pitchFamily="34" charset="0"/>
            </a:rPr>
            <a:t>• KPG-D3N Windows</a:t>
          </a:r>
          <a:r>
            <a:rPr lang="en-US" sz="700" b="0" i="0" u="none" strike="noStrike" baseline="30000">
              <a:solidFill>
                <a:sysClr val="windowText" lastClr="000000"/>
              </a:solidFill>
              <a:latin typeface="Arial" pitchFamily="34" charset="0"/>
              <a:cs typeface="Arial" pitchFamily="34" charset="0"/>
            </a:rPr>
            <a:t>®</a:t>
          </a:r>
          <a:r>
            <a:rPr lang="en-US" sz="700" b="0" i="0" u="none" strike="noStrike" baseline="0">
              <a:solidFill>
                <a:sysClr val="windowText" lastClr="000000"/>
              </a:solidFill>
              <a:latin typeface="Arial" pitchFamily="34" charset="0"/>
              <a:cs typeface="Arial" pitchFamily="34" charset="0"/>
            </a:rPr>
            <a:t> FPU</a:t>
          </a:r>
        </a:p>
        <a:p>
          <a:pPr algn="l"/>
          <a:r>
            <a:rPr lang="en-US" sz="700" b="0" i="0" u="none" strike="noStrike" baseline="0">
              <a:solidFill>
                <a:sysClr val="windowText" lastClr="000000"/>
              </a:solidFill>
              <a:latin typeface="Arial" pitchFamily="34" charset="0"/>
              <a:cs typeface="Arial" pitchFamily="34" charset="0"/>
            </a:rPr>
            <a:t>• Flash Firmware Upgrading</a:t>
          </a:r>
        </a:p>
        <a:p>
          <a:pPr algn="l"/>
          <a:r>
            <a:rPr lang="en-US" sz="700" b="0" i="0" u="none" strike="noStrike" baseline="0">
              <a:solidFill>
                <a:sysClr val="windowText" lastClr="000000"/>
              </a:solidFill>
              <a:latin typeface="Arial" pitchFamily="34" charset="0"/>
              <a:cs typeface="Arial" pitchFamily="34" charset="0"/>
            </a:rPr>
            <a:t>•  Optional Software-based DES and AES Encryptions (Digital Only)</a:t>
          </a:r>
        </a:p>
        <a:p>
          <a:pPr algn="l"/>
          <a:r>
            <a:rPr lang="en-US" sz="700" b="0" i="0" u="none" strike="noStrike" baseline="0">
              <a:solidFill>
                <a:sysClr val="windowText" lastClr="000000"/>
              </a:solidFill>
              <a:latin typeface="Arial" pitchFamily="34" charset="0"/>
              <a:cs typeface="Arial" pitchFamily="34" charset="0"/>
            </a:rPr>
            <a:t>• MIL-STD-810 C/D/E/F/G</a:t>
          </a:r>
        </a:p>
        <a:p>
          <a:pPr algn="l"/>
          <a:r>
            <a:rPr lang="en-US" sz="700" b="0" i="0" u="none" strike="noStrike" baseline="0">
              <a:solidFill>
                <a:sysClr val="windowText" lastClr="000000"/>
              </a:solidFill>
              <a:latin typeface="Arial" pitchFamily="34" charset="0"/>
              <a:cs typeface="Arial" pitchFamily="34" charset="0"/>
            </a:rPr>
            <a:t>• IP54/55</a:t>
          </a:r>
          <a:r>
            <a:rPr lang="en-US" sz="700" b="0" i="0" u="none" strike="noStrike" baseline="30000">
              <a:solidFill>
                <a:sysClr val="windowText" lastClr="000000"/>
              </a:solidFill>
              <a:latin typeface="Arial" pitchFamily="34" charset="0"/>
              <a:cs typeface="Arial" pitchFamily="34" charset="0"/>
            </a:rPr>
            <a:t>2</a:t>
          </a:r>
          <a:r>
            <a:rPr lang="en-US" sz="700" b="0" i="0" u="none" strike="noStrike" baseline="0">
              <a:solidFill>
                <a:sysClr val="windowText" lastClr="000000"/>
              </a:solidFill>
              <a:latin typeface="Arial" pitchFamily="34" charset="0"/>
              <a:cs typeface="Arial" pitchFamily="34" charset="0"/>
            </a:rPr>
            <a:t> Water &amp; Dust Intrusion</a:t>
          </a:r>
        </a:p>
        <a:p>
          <a:pPr algn="l"/>
          <a:r>
            <a:rPr lang="en-US" sz="700" b="0" i="0" u="none" strike="noStrike" baseline="0">
              <a:solidFill>
                <a:sysClr val="windowText" lastClr="000000"/>
              </a:solidFill>
              <a:latin typeface="Arial" pitchFamily="34" charset="0"/>
              <a:cs typeface="Arial" pitchFamily="34" charset="0"/>
            </a:rPr>
            <a:t>• IP67</a:t>
          </a:r>
          <a:r>
            <a:rPr lang="en-US" sz="700" b="0" i="0" u="none" strike="noStrike" baseline="30000">
              <a:solidFill>
                <a:sysClr val="windowText" lastClr="000000"/>
              </a:solidFill>
              <a:latin typeface="Arial" pitchFamily="34" charset="0"/>
              <a:cs typeface="Arial" pitchFamily="34" charset="0"/>
            </a:rPr>
            <a:t>2</a:t>
          </a:r>
          <a:r>
            <a:rPr lang="en-US" sz="700" b="0" i="0" u="none" strike="noStrike" baseline="0">
              <a:solidFill>
                <a:sysClr val="windowText" lastClr="000000"/>
              </a:solidFill>
              <a:latin typeface="Arial" pitchFamily="34" charset="0"/>
              <a:cs typeface="Arial" pitchFamily="34" charset="0"/>
            </a:rPr>
            <a:t> Immersion</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9" name="TextBox 51">
          <a:hlinkClick xmlns:r="http://schemas.openxmlformats.org/officeDocument/2006/relationships" r:id="rId1"/>
          <a:extLst>
            <a:ext uri="{FF2B5EF4-FFF2-40B4-BE49-F238E27FC236}">
              <a16:creationId xmlns:a16="http://schemas.microsoft.com/office/drawing/2014/main" id="{46C6E044-3657-4682-A00E-922CC2F6F509}"/>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96372</xdr:colOff>
      <xdr:row>1</xdr:row>
      <xdr:rowOff>57150</xdr:rowOff>
    </xdr:to>
    <xdr:pic>
      <xdr:nvPicPr>
        <xdr:cNvPr id="20" name="Picture 53">
          <a:extLst>
            <a:ext uri="{FF2B5EF4-FFF2-40B4-BE49-F238E27FC236}">
              <a16:creationId xmlns:a16="http://schemas.microsoft.com/office/drawing/2014/main" id="{550073C9-6BE7-4E6D-98FB-42386371F88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32147" cy="127000"/>
        </a:xfrm>
        <a:prstGeom prst="rect">
          <a:avLst/>
        </a:prstGeom>
      </xdr:spPr>
    </xdr:pic>
    <xdr:clientData/>
  </xdr:twoCellAnchor>
  <xdr:twoCellAnchor>
    <xdr:from>
      <xdr:col>0</xdr:col>
      <xdr:colOff>47624</xdr:colOff>
      <xdr:row>18</xdr:row>
      <xdr:rowOff>151981</xdr:rowOff>
    </xdr:from>
    <xdr:to>
      <xdr:col>1</xdr:col>
      <xdr:colOff>1018762</xdr:colOff>
      <xdr:row>19</xdr:row>
      <xdr:rowOff>157365</xdr:rowOff>
    </xdr:to>
    <xdr:sp macro="" textlink="">
      <xdr:nvSpPr>
        <xdr:cNvPr id="21" name="Text Box 7">
          <a:extLst>
            <a:ext uri="{FF2B5EF4-FFF2-40B4-BE49-F238E27FC236}">
              <a16:creationId xmlns:a16="http://schemas.microsoft.com/office/drawing/2014/main" id="{4B281A9B-7F5D-468D-AC64-21EC05751752}"/>
            </a:ext>
          </a:extLst>
        </xdr:cNvPr>
        <xdr:cNvSpPr txBox="1">
          <a:spLocks noChangeArrowheads="1"/>
        </xdr:cNvSpPr>
      </xdr:nvSpPr>
      <xdr:spPr bwMode="auto">
        <a:xfrm>
          <a:off x="47624" y="3053931"/>
          <a:ext cx="2177638" cy="164134"/>
        </a:xfrm>
        <a:prstGeom prst="rect">
          <a:avLst/>
        </a:prstGeom>
        <a:noFill/>
        <a:ln w="9525">
          <a:noFill/>
          <a:miter lim="800000"/>
          <a:headEnd/>
          <a:tailEnd/>
        </a:ln>
      </xdr:spPr>
      <xdr:txBody>
        <a:bodyPr vertOverflow="clip" wrap="square" lIns="27432" tIns="22860" rIns="0" bIns="0" anchor="t" upright="1"/>
        <a:lstStyle/>
        <a:p>
          <a:pPr lvl="0" algn="l"/>
          <a:r>
            <a:rPr lang="en-US" altLang="ja-JP" sz="750" b="1" i="0" u="none" strike="noStrike">
              <a:solidFill>
                <a:sysClr val="windowText" lastClr="000000"/>
              </a:solidFill>
              <a:latin typeface="Arial" pitchFamily="34" charset="0"/>
              <a:cs typeface="Arial" pitchFamily="34" charset="0"/>
            </a:rPr>
            <a:t>         Basic         Standard</a:t>
          </a:r>
          <a:r>
            <a:rPr lang="en-US" altLang="ja-JP" sz="750" b="1" i="0" u="none" strike="noStrike" baseline="0">
              <a:solidFill>
                <a:sysClr val="windowText" lastClr="000000"/>
              </a:solidFill>
              <a:latin typeface="Arial" pitchFamily="34" charset="0"/>
              <a:cs typeface="Arial" pitchFamily="34" charset="0"/>
            </a:rPr>
            <a:t> </a:t>
          </a:r>
          <a:r>
            <a:rPr lang="en-US" altLang="ja-JP" sz="750" b="1" i="0" u="none" strike="noStrike">
              <a:solidFill>
                <a:sysClr val="windowText" lastClr="000000"/>
              </a:solidFill>
              <a:latin typeface="Arial" pitchFamily="34" charset="0"/>
              <a:cs typeface="Arial" pitchFamily="34" charset="0"/>
            </a:rPr>
            <a:t>Key      </a:t>
          </a:r>
          <a:r>
            <a:rPr lang="en-US" altLang="ja-JP" sz="750" b="1" i="0" u="none" strike="noStrike" baseline="0">
              <a:solidFill>
                <a:sysClr val="windowText" lastClr="000000"/>
              </a:solidFill>
              <a:latin typeface="Arial" pitchFamily="34" charset="0"/>
              <a:cs typeface="Arial" pitchFamily="34" charset="0"/>
            </a:rPr>
            <a:t> Full Key</a:t>
          </a:r>
          <a:endParaRPr lang="en-US" altLang="ja-JP" sz="800" b="0" i="1" strike="noStrike">
            <a:solidFill>
              <a:sysClr val="windowText" lastClr="000000"/>
            </a:solidFill>
            <a:latin typeface="Arial" pitchFamily="34" charset="0"/>
            <a:cs typeface="Arial" pitchFamily="34" charset="0"/>
          </a:endParaRPr>
        </a:p>
      </xdr:txBody>
    </xdr:sp>
    <xdr:clientData/>
  </xdr:twoCellAnchor>
  <xdr:twoCellAnchor>
    <xdr:from>
      <xdr:col>1</xdr:col>
      <xdr:colOff>1123538</xdr:colOff>
      <xdr:row>5</xdr:row>
      <xdr:rowOff>77841</xdr:rowOff>
    </xdr:from>
    <xdr:to>
      <xdr:col>3</xdr:col>
      <xdr:colOff>563217</xdr:colOff>
      <xdr:row>6</xdr:row>
      <xdr:rowOff>66259</xdr:rowOff>
    </xdr:to>
    <xdr:sp macro="" textlink="">
      <xdr:nvSpPr>
        <xdr:cNvPr id="22" name="Text Box 7">
          <a:extLst>
            <a:ext uri="{FF2B5EF4-FFF2-40B4-BE49-F238E27FC236}">
              <a16:creationId xmlns:a16="http://schemas.microsoft.com/office/drawing/2014/main" id="{E1095BE2-ED0F-427F-B9C9-05497DE8A253}"/>
            </a:ext>
          </a:extLst>
        </xdr:cNvPr>
        <xdr:cNvSpPr txBox="1">
          <a:spLocks noChangeArrowheads="1"/>
        </xdr:cNvSpPr>
      </xdr:nvSpPr>
      <xdr:spPr bwMode="auto">
        <a:xfrm>
          <a:off x="2330038" y="90334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3139110</xdr:colOff>
      <xdr:row>7</xdr:row>
      <xdr:rowOff>24995</xdr:rowOff>
    </xdr:from>
    <xdr:to>
      <xdr:col>3</xdr:col>
      <xdr:colOff>588065</xdr:colOff>
      <xdr:row>41</xdr:row>
      <xdr:rowOff>85725</xdr:rowOff>
    </xdr:to>
    <xdr:sp macro="" textlink="">
      <xdr:nvSpPr>
        <xdr:cNvPr id="23" name="Text Box 7">
          <a:extLst>
            <a:ext uri="{FF2B5EF4-FFF2-40B4-BE49-F238E27FC236}">
              <a16:creationId xmlns:a16="http://schemas.microsoft.com/office/drawing/2014/main" id="{D7039ACC-0CC2-490C-BFA9-A67C73A8AC48}"/>
            </a:ext>
          </a:extLst>
        </xdr:cNvPr>
        <xdr:cNvSpPr txBox="1">
          <a:spLocks noChangeArrowheads="1"/>
        </xdr:cNvSpPr>
      </xdr:nvSpPr>
      <xdr:spPr bwMode="auto">
        <a:xfrm>
          <a:off x="4345610" y="1180695"/>
          <a:ext cx="2332105" cy="5464580"/>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mn-lt"/>
              <a:ea typeface="+mn-ea"/>
              <a:cs typeface="+mn-cs"/>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chemeClr val="accent1">
                  <a:lumMod val="50000"/>
                </a:scheme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chemeClr val="accent1">
                  <a:lumMod val="50000"/>
                </a:scheme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Conventional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TYPE-C (Gen1/Gen2) Trunking Option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Two-Tone</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3 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AMBE+2™VOCODER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Programming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Site Roaming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(Direct &amp; Repeater Mode)</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Emergency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All Group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Messaging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Control by Subscriber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t>
          </a:r>
          <a:endPar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ANALOG MODE</a:t>
          </a:r>
        </a:p>
        <a:p>
          <a:endParaRPr lang="en-US" altLang="ja-JP" sz="200" baseline="0">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Conventional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LTR</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Zones</a:t>
          </a:r>
        </a:p>
        <a:p>
          <a:r>
            <a:rPr lang="en-US" altLang="ja-JP" sz="700" baseline="0">
              <a:solidFill>
                <a:sysClr val="windowText" lastClr="000000"/>
              </a:solidFill>
              <a:latin typeface="Arial" pitchFamily="34" charset="0"/>
              <a:ea typeface="+mn-ea"/>
              <a:cs typeface="Arial" pitchFamily="34" charset="0"/>
            </a:rPr>
            <a:t>• FleetSync</a:t>
          </a:r>
          <a:r>
            <a:rPr lang="en-US" altLang="ja-JP" sz="700" baseline="30000">
              <a:solidFill>
                <a:sysClr val="windowText" lastClr="000000"/>
              </a:solidFill>
              <a:latin typeface="Arial" pitchFamily="34" charset="0"/>
              <a:ea typeface="+mn-ea"/>
              <a:cs typeface="Arial" pitchFamily="34" charset="0"/>
            </a:rPr>
            <a:t>®</a:t>
          </a:r>
          <a:r>
            <a:rPr lang="en-US" altLang="ja-JP" sz="700" baseline="0">
              <a:solidFill>
                <a:sysClr val="windowText" lastClr="000000"/>
              </a:solidFill>
              <a:latin typeface="Arial" pitchFamily="34" charset="0"/>
              <a:ea typeface="+mn-ea"/>
              <a:cs typeface="Arial" pitchFamily="34" charset="0"/>
            </a:rPr>
            <a:t>/II: PTT ID ANI, Caller ID Display,</a:t>
          </a:r>
        </a:p>
        <a:p>
          <a:r>
            <a:rPr lang="en-US" altLang="ja-JP" sz="700" baseline="0">
              <a:solidFill>
                <a:sysClr val="windowText" lastClr="000000"/>
              </a:solidFill>
              <a:latin typeface="Arial" pitchFamily="34" charset="0"/>
              <a:ea typeface="+mn-ea"/>
              <a:cs typeface="Arial" pitchFamily="34" charset="0"/>
            </a:rPr>
            <a:t>  Selective/Group Call, Emergency Status,</a:t>
          </a:r>
        </a:p>
        <a:p>
          <a:r>
            <a:rPr lang="en-US" altLang="ja-JP" sz="700" baseline="0">
              <a:solidFill>
                <a:sysClr val="windowText" lastClr="000000"/>
              </a:solidFill>
              <a:latin typeface="Arial" pitchFamily="34" charset="0"/>
              <a:ea typeface="+mn-ea"/>
              <a:cs typeface="Arial" pitchFamily="34" charset="0"/>
            </a:rPr>
            <a:t>  Text Messages</a:t>
          </a:r>
        </a:p>
        <a:p>
          <a:r>
            <a:rPr lang="en-US" sz="700" baseline="0">
              <a:solidFill>
                <a:sysClr val="windowText" lastClr="000000"/>
              </a:solidFill>
              <a:effectLst/>
              <a:latin typeface="Arial" panose="020B0604020202020204" pitchFamily="34" charset="0"/>
              <a:ea typeface="+mn-ea"/>
              <a:cs typeface="Arial" panose="020B0604020202020204" pitchFamily="34" charset="0"/>
            </a:rPr>
            <a:t>• </a:t>
          </a:r>
          <a:r>
            <a:rPr lang="en-US" altLang="ja-JP" sz="700" baseline="0">
              <a:solidFill>
                <a:sysClr val="windowText" lastClr="000000"/>
              </a:solidFill>
              <a:latin typeface="Arial" pitchFamily="34" charset="0"/>
              <a:ea typeface="+mn-ea"/>
              <a:cs typeface="Arial" pitchFamily="34" charset="0"/>
            </a:rPr>
            <a:t>MDC-1200: PTT ID ANI, Caller ID Display,</a:t>
          </a:r>
        </a:p>
        <a:p>
          <a:r>
            <a:rPr lang="en-US" altLang="ja-JP" sz="700" baseline="0">
              <a:solidFill>
                <a:sysClr val="windowText" lastClr="000000"/>
              </a:solidFill>
              <a:latin typeface="Arial" pitchFamily="34" charset="0"/>
              <a:ea typeface="+mn-ea"/>
              <a:cs typeface="Arial" pitchFamily="34" charset="0"/>
            </a:rPr>
            <a:t>  Emergency, Radio Check &amp; Inhibit</a:t>
          </a:r>
        </a:p>
        <a:p>
          <a:r>
            <a:rPr lang="en-US" altLang="ja-JP" sz="700" baseline="0">
              <a:solidFill>
                <a:sysClr val="windowText" lastClr="000000"/>
              </a:solidFill>
              <a:latin typeface="Arial" pitchFamily="34" charset="0"/>
              <a:ea typeface="+mn-ea"/>
              <a:cs typeface="Arial" pitchFamily="34" charset="0"/>
            </a:rPr>
            <a:t>• QT / DQT</a:t>
          </a:r>
        </a:p>
        <a:p>
          <a:r>
            <a:rPr lang="en-US" altLang="ja-JP" sz="700" baseline="0">
              <a:solidFill>
                <a:sysClr val="windowText" lastClr="000000"/>
              </a:solidFill>
              <a:latin typeface="Arial" pitchFamily="34" charset="0"/>
              <a:ea typeface="+mn-ea"/>
              <a:cs typeface="Arial" pitchFamily="34" charset="0"/>
            </a:rPr>
            <a:t>• Two-Tone (Conventional Zones Only)</a:t>
          </a:r>
        </a:p>
        <a:p>
          <a:r>
            <a:rPr lang="en-US" altLang="ja-JP" sz="700" baseline="0">
              <a:solidFill>
                <a:sysClr val="windowText" lastClr="000000"/>
              </a:solidFill>
              <a:latin typeface="Arial" pitchFamily="34" charset="0"/>
              <a:ea typeface="+mn-ea"/>
              <a:cs typeface="Arial" pitchFamily="34" charset="0"/>
            </a:rPr>
            <a:t>• DTMF</a:t>
          </a:r>
        </a:p>
        <a:p>
          <a:r>
            <a:rPr lang="en-US" sz="700" baseline="0">
              <a:solidFill>
                <a:sysClr val="windowText" lastClr="000000"/>
              </a:solidFill>
              <a:effectLst/>
              <a:latin typeface="Arial" panose="020B0604020202020204" pitchFamily="34" charset="0"/>
              <a:ea typeface="+mn-ea"/>
              <a:cs typeface="Arial" panose="020B0604020202020204" pitchFamily="34" charset="0"/>
            </a:rPr>
            <a:t>• Built-in </a:t>
          </a:r>
          <a:r>
            <a:rPr lang="en-US" altLang="ja-JP" sz="700" baseline="0">
              <a:solidFill>
                <a:sysClr val="windowText" lastClr="000000"/>
              </a:solidFill>
              <a:latin typeface="Arial" pitchFamily="34" charset="0"/>
              <a:ea typeface="+mn-ea"/>
              <a:cs typeface="Arial" pitchFamily="34" charset="0"/>
            </a:rPr>
            <a:t>Voice Inversion Scrambler</a:t>
          </a:r>
        </a:p>
      </xdr:txBody>
    </xdr:sp>
    <xdr:clientData/>
  </xdr:twoCellAnchor>
  <xdr:twoCellAnchor>
    <xdr:from>
      <xdr:col>1</xdr:col>
      <xdr:colOff>1126844</xdr:colOff>
      <xdr:row>39</xdr:row>
      <xdr:rowOff>134476</xdr:rowOff>
    </xdr:from>
    <xdr:to>
      <xdr:col>3</xdr:col>
      <xdr:colOff>566523</xdr:colOff>
      <xdr:row>40</xdr:row>
      <xdr:rowOff>130164</xdr:rowOff>
    </xdr:to>
    <xdr:sp macro="" textlink="">
      <xdr:nvSpPr>
        <xdr:cNvPr id="24" name="Text Box 7">
          <a:extLst>
            <a:ext uri="{FF2B5EF4-FFF2-40B4-BE49-F238E27FC236}">
              <a16:creationId xmlns:a16="http://schemas.microsoft.com/office/drawing/2014/main" id="{B199828B-CFF5-4BF5-AA5B-B5C66D348BCA}"/>
            </a:ext>
          </a:extLst>
        </xdr:cNvPr>
        <xdr:cNvSpPr txBox="1">
          <a:spLocks noChangeArrowheads="1"/>
        </xdr:cNvSpPr>
      </xdr:nvSpPr>
      <xdr:spPr bwMode="auto">
        <a:xfrm>
          <a:off x="2333344" y="6370176"/>
          <a:ext cx="4322829" cy="154438"/>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 </a:t>
          </a:r>
          <a:endParaRPr lang="en-US" sz="700" b="0" i="0" u="none" strike="noStrike" baseline="0">
            <a:solidFill>
              <a:schemeClr val="bg1"/>
            </a:solidFill>
            <a:latin typeface="Arial" pitchFamily="34" charset="0"/>
            <a:cs typeface="Arial" pitchFamily="34" charset="0"/>
          </a:endParaRPr>
        </a:p>
      </xdr:txBody>
    </xdr:sp>
    <xdr:clientData/>
  </xdr:twoCellAnchor>
  <xdr:twoCellAnchor editAs="oneCell">
    <xdr:from>
      <xdr:col>0</xdr:col>
      <xdr:colOff>133350</xdr:colOff>
      <xdr:row>1</xdr:row>
      <xdr:rowOff>149203</xdr:rowOff>
    </xdr:from>
    <xdr:to>
      <xdr:col>0</xdr:col>
      <xdr:colOff>561975</xdr:colOff>
      <xdr:row>2</xdr:row>
      <xdr:rowOff>166456</xdr:rowOff>
    </xdr:to>
    <xdr:pic>
      <xdr:nvPicPr>
        <xdr:cNvPr id="25" name="図 27">
          <a:extLst>
            <a:ext uri="{FF2B5EF4-FFF2-40B4-BE49-F238E27FC236}">
              <a16:creationId xmlns:a16="http://schemas.microsoft.com/office/drawing/2014/main" id="{3B1FDA3B-79B3-4EAB-A9EA-BCB3D88D12B7}"/>
            </a:ext>
          </a:extLst>
        </xdr:cNvPr>
        <xdr:cNvPicPr>
          <a:picLocks noChangeAspect="1"/>
        </xdr:cNvPicPr>
      </xdr:nvPicPr>
      <xdr:blipFill rotWithShape="1">
        <a:blip xmlns:r="http://schemas.openxmlformats.org/officeDocument/2006/relationships" r:embed="rId4" cstate="screen">
          <a:clrChange>
            <a:clrFrom>
              <a:srgbClr val="F9F2E9"/>
            </a:clrFrom>
            <a:clrTo>
              <a:srgbClr val="F9F2E9">
                <a:alpha val="0"/>
              </a:srgbClr>
            </a:clrTo>
          </a:clrChange>
          <a:extLst>
            <a:ext uri="{28A0092B-C50C-407E-A947-70E740481C1C}">
              <a14:useLocalDpi xmlns:a14="http://schemas.microsoft.com/office/drawing/2010/main"/>
            </a:ext>
          </a:extLst>
        </a:blip>
        <a:srcRect/>
        <a:stretch/>
      </xdr:blipFill>
      <xdr:spPr>
        <a:xfrm>
          <a:off x="133350" y="314303"/>
          <a:ext cx="428625" cy="207753"/>
        </a:xfrm>
        <a:prstGeom prst="rect">
          <a:avLst/>
        </a:prstGeom>
      </xdr:spPr>
    </xdr:pic>
    <xdr:clientData/>
  </xdr:twoCellAnchor>
  <xdr:twoCellAnchor editAs="oneCell">
    <xdr:from>
      <xdr:col>0</xdr:col>
      <xdr:colOff>124828</xdr:colOff>
      <xdr:row>9</xdr:row>
      <xdr:rowOff>33129</xdr:rowOff>
    </xdr:from>
    <xdr:to>
      <xdr:col>0</xdr:col>
      <xdr:colOff>811827</xdr:colOff>
      <xdr:row>17</xdr:row>
      <xdr:rowOff>49281</xdr:rowOff>
    </xdr:to>
    <xdr:pic>
      <xdr:nvPicPr>
        <xdr:cNvPr id="26" name="図 28">
          <a:extLst>
            <a:ext uri="{FF2B5EF4-FFF2-40B4-BE49-F238E27FC236}">
              <a16:creationId xmlns:a16="http://schemas.microsoft.com/office/drawing/2014/main" id="{F92AA698-4E0A-4DBC-B3BD-FF9E1D1AE936}"/>
            </a:ext>
          </a:extLst>
        </xdr:cNvPr>
        <xdr:cNvPicPr>
          <a:picLocks noChangeAspect="1"/>
        </xdr:cNvPicPr>
      </xdr:nvPicPr>
      <xdr:blipFill rotWithShape="1">
        <a:blip xmlns:r="http://schemas.openxmlformats.org/officeDocument/2006/relationships" r:embed="rId5" cstate="screen">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124828" y="1506329"/>
          <a:ext cx="655249" cy="1489352"/>
        </a:xfrm>
        <a:prstGeom prst="rect">
          <a:avLst/>
        </a:prstGeom>
      </xdr:spPr>
    </xdr:pic>
    <xdr:clientData/>
  </xdr:twoCellAnchor>
  <xdr:twoCellAnchor editAs="oneCell">
    <xdr:from>
      <xdr:col>1</xdr:col>
      <xdr:colOff>285366</xdr:colOff>
      <xdr:row>9</xdr:row>
      <xdr:rowOff>49894</xdr:rowOff>
    </xdr:from>
    <xdr:to>
      <xdr:col>1</xdr:col>
      <xdr:colOff>1009098</xdr:colOff>
      <xdr:row>17</xdr:row>
      <xdr:rowOff>54755</xdr:rowOff>
    </xdr:to>
    <xdr:pic>
      <xdr:nvPicPr>
        <xdr:cNvPr id="27" name="図 29">
          <a:extLst>
            <a:ext uri="{FF2B5EF4-FFF2-40B4-BE49-F238E27FC236}">
              <a16:creationId xmlns:a16="http://schemas.microsoft.com/office/drawing/2014/main" id="{DCD27952-AD51-4DFA-B156-2CDA132748C5}"/>
            </a:ext>
          </a:extLst>
        </xdr:cNvPr>
        <xdr:cNvPicPr>
          <a:picLocks noChangeAspect="1"/>
        </xdr:cNvPicPr>
      </xdr:nvPicPr>
      <xdr:blipFill rotWithShape="1">
        <a:blip xmlns:r="http://schemas.openxmlformats.org/officeDocument/2006/relationships" r:embed="rId6" cstate="screen">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1491866" y="1523094"/>
          <a:ext cx="691982" cy="1478061"/>
        </a:xfrm>
        <a:prstGeom prst="rect">
          <a:avLst/>
        </a:prstGeom>
      </xdr:spPr>
    </xdr:pic>
    <xdr:clientData/>
  </xdr:twoCellAnchor>
  <xdr:twoCellAnchor editAs="oneCell">
    <xdr:from>
      <xdr:col>0</xdr:col>
      <xdr:colOff>807971</xdr:colOff>
      <xdr:row>9</xdr:row>
      <xdr:rowOff>36289</xdr:rowOff>
    </xdr:from>
    <xdr:to>
      <xdr:col>1</xdr:col>
      <xdr:colOff>341366</xdr:colOff>
      <xdr:row>17</xdr:row>
      <xdr:rowOff>41150</xdr:rowOff>
    </xdr:to>
    <xdr:pic>
      <xdr:nvPicPr>
        <xdr:cNvPr id="28" name="図 30">
          <a:extLst>
            <a:ext uri="{FF2B5EF4-FFF2-40B4-BE49-F238E27FC236}">
              <a16:creationId xmlns:a16="http://schemas.microsoft.com/office/drawing/2014/main" id="{B952B041-C85D-4148-852E-18ACF63438FE}"/>
            </a:ext>
          </a:extLst>
        </xdr:cNvPr>
        <xdr:cNvPicPr>
          <a:picLocks noChangeAspect="1"/>
        </xdr:cNvPicPr>
      </xdr:nvPicPr>
      <xdr:blipFill rotWithShape="1">
        <a:blip xmlns:r="http://schemas.openxmlformats.org/officeDocument/2006/relationships" r:embed="rId7" cstate="screen">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807971" y="1509489"/>
          <a:ext cx="701795" cy="1478061"/>
        </a:xfrm>
        <a:prstGeom prst="rect">
          <a:avLst/>
        </a:prstGeom>
      </xdr:spPr>
    </xdr:pic>
    <xdr:clientData/>
  </xdr:twoCellAnchor>
  <xdr:twoCellAnchor>
    <xdr:from>
      <xdr:col>0</xdr:col>
      <xdr:colOff>163287</xdr:colOff>
      <xdr:row>34</xdr:row>
      <xdr:rowOff>84009</xdr:rowOff>
    </xdr:from>
    <xdr:to>
      <xdr:col>1</xdr:col>
      <xdr:colOff>675667</xdr:colOff>
      <xdr:row>46</xdr:row>
      <xdr:rowOff>98975</xdr:rowOff>
    </xdr:to>
    <xdr:sp macro="" textlink="">
      <xdr:nvSpPr>
        <xdr:cNvPr id="29" name="Text Box 7">
          <a:extLst>
            <a:ext uri="{FF2B5EF4-FFF2-40B4-BE49-F238E27FC236}">
              <a16:creationId xmlns:a16="http://schemas.microsoft.com/office/drawing/2014/main" id="{32C68B5B-D740-4334-9224-29C0C584F439}"/>
            </a:ext>
          </a:extLst>
        </xdr:cNvPr>
        <xdr:cNvSpPr txBox="1">
          <a:spLocks noChangeArrowheads="1"/>
        </xdr:cNvSpPr>
      </xdr:nvSpPr>
      <xdr:spPr bwMode="auto">
        <a:xfrm>
          <a:off x="163287" y="5525959"/>
          <a:ext cx="1718880" cy="1926316"/>
        </a:xfrm>
        <a:prstGeom prst="rect">
          <a:avLst/>
        </a:prstGeom>
        <a:noFill/>
        <a:ln w="3175">
          <a:solidFill>
            <a:sysClr val="windowText" lastClr="000000"/>
          </a:solid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Because of spurious signal (birdie),      the following frequencies (and ±7.5kHz ranges) are not allowed ;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altLang="ja-JP" sz="2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 139.2000    • 403.2000     </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460.8000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144.0000    • 408.0000     • 465.6000  </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148.8000    • 412.8000     • 470.4000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153.6000    • 417.6000     • 475.2000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158.4000    • 422.4000     • 480.0000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160.0000    • 427.2000     • 484.8000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163.2000    • 432.0000     • 489.6000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168.0000    • 436.8000     • 494.4000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172.8000    • 441.6000     • 499.2000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446.4000     • 504.0000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451.2000     • 508.8000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456.0000     • 513.6000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 518.4000              </a:t>
          </a:r>
        </a:p>
      </xdr:txBody>
    </xdr:sp>
    <xdr:clientData/>
  </xdr:twoCellAnchor>
  <xdr:twoCellAnchor>
    <xdr:from>
      <xdr:col>1</xdr:col>
      <xdr:colOff>1051892</xdr:colOff>
      <xdr:row>46</xdr:row>
      <xdr:rowOff>198672</xdr:rowOff>
    </xdr:from>
    <xdr:to>
      <xdr:col>3</xdr:col>
      <xdr:colOff>567774</xdr:colOff>
      <xdr:row>46</xdr:row>
      <xdr:rowOff>531074</xdr:rowOff>
    </xdr:to>
    <xdr:sp macro="" textlink="">
      <xdr:nvSpPr>
        <xdr:cNvPr id="30" name="Text Box 7">
          <a:extLst>
            <a:ext uri="{FF2B5EF4-FFF2-40B4-BE49-F238E27FC236}">
              <a16:creationId xmlns:a16="http://schemas.microsoft.com/office/drawing/2014/main" id="{57909C11-85E4-46AC-8640-7FF3D1C2732C}"/>
            </a:ext>
          </a:extLst>
        </xdr:cNvPr>
        <xdr:cNvSpPr txBox="1">
          <a:spLocks noChangeArrowheads="1"/>
        </xdr:cNvSpPr>
      </xdr:nvSpPr>
      <xdr:spPr bwMode="auto">
        <a:xfrm>
          <a:off x="2258392" y="7551972"/>
          <a:ext cx="4399032" cy="332402"/>
        </a:xfrm>
        <a:prstGeom prst="rect">
          <a:avLst/>
        </a:prstGeom>
        <a:noFill/>
        <a:ln w="3175">
          <a:solidFill>
            <a:schemeClr val="tx1"/>
          </a:solidFill>
          <a:prstDash val="sysDot"/>
          <a:miter lim="800000"/>
          <a:headEnd/>
          <a:tailEnd/>
        </a:ln>
      </xdr:spPr>
      <xdr:txBody>
        <a:bodyPr vertOverflow="clip" wrap="square" lIns="144000" tIns="36000" rIns="144000" bIns="72000" anchor="ctr" upright="1"/>
        <a:lstStyle/>
        <a:p>
          <a:pPr algn="ctr"/>
          <a:r>
            <a:rPr lang="en-US" sz="700" baseline="0">
              <a:solidFill>
                <a:sysClr val="windowText" lastClr="000000"/>
              </a:solidFill>
              <a:latin typeface="Arial" pitchFamily="34" charset="0"/>
              <a:ea typeface="+mn-ea"/>
              <a:cs typeface="Arial" pitchFamily="34" charset="0"/>
            </a:rPr>
            <a:t>Approved by CSA-us International Inc. for Classes I, II &amp; III, Div. 1,  Groups D, E, F, G and are also approved for non-Incendive use in Class I, Div. 2,  Groups A, B, C hazardous locations.</a:t>
          </a:r>
        </a:p>
      </xdr:txBody>
    </xdr:sp>
    <xdr:clientData/>
  </xdr:twoCellAnchor>
  <xdr:twoCellAnchor>
    <xdr:from>
      <xdr:col>1</xdr:col>
      <xdr:colOff>1085850</xdr:colOff>
      <xdr:row>32</xdr:row>
      <xdr:rowOff>66674</xdr:rowOff>
    </xdr:from>
    <xdr:to>
      <xdr:col>1</xdr:col>
      <xdr:colOff>3105150</xdr:colOff>
      <xdr:row>37</xdr:row>
      <xdr:rowOff>22411</xdr:rowOff>
    </xdr:to>
    <xdr:sp macro="" textlink="">
      <xdr:nvSpPr>
        <xdr:cNvPr id="31" name="Text Box 7">
          <a:extLst>
            <a:ext uri="{FF2B5EF4-FFF2-40B4-BE49-F238E27FC236}">
              <a16:creationId xmlns:a16="http://schemas.microsoft.com/office/drawing/2014/main" id="{ADA30C57-66DF-45CA-9139-5AFD83E4C81E}"/>
            </a:ext>
          </a:extLst>
        </xdr:cNvPr>
        <xdr:cNvSpPr txBox="1">
          <a:spLocks noChangeArrowheads="1"/>
        </xdr:cNvSpPr>
      </xdr:nvSpPr>
      <xdr:spPr bwMode="auto">
        <a:xfrm>
          <a:off x="2292350" y="5191124"/>
          <a:ext cx="2019300" cy="749487"/>
        </a:xfrm>
        <a:prstGeom prst="rect">
          <a:avLst/>
        </a:prstGeom>
        <a:noFill/>
        <a:ln w="9525">
          <a:noFill/>
          <a:miter lim="800000"/>
          <a:headEnd/>
          <a:tailEnd/>
        </a:ln>
      </xdr:spPr>
      <xdr:txBody>
        <a:bodyPr vertOverflow="clip" wrap="square" lIns="27432" tIns="22860" rIns="0" bIns="0" anchor="t" upright="1"/>
        <a:lstStyle/>
        <a:p>
          <a:endParaRPr lang="en-US" altLang="ja-JP" sz="600" b="0" i="1" baseline="0">
            <a:solidFill>
              <a:sysClr val="windowText" lastClr="000000"/>
            </a:solidFill>
            <a:effectLst/>
            <a:latin typeface="Arial" panose="020B0604020202020204" pitchFamily="34" charset="0"/>
            <a:ea typeface="+mn-ea"/>
            <a:cs typeface="Arial" panose="020B0604020202020204" pitchFamily="34" charset="0"/>
          </a:endParaRPr>
        </a:p>
        <a:p>
          <a:endParaRPr lang="en-US" altLang="ja-JP" sz="600" b="0" i="1" baseline="0">
            <a:solidFill>
              <a:sysClr val="windowText" lastClr="000000"/>
            </a:solidFill>
            <a:effectLst/>
            <a:latin typeface="Arial" panose="020B0604020202020204" pitchFamily="34" charset="0"/>
            <a:ea typeface="+mn-ea"/>
            <a:cs typeface="Arial" panose="020B0604020202020204" pitchFamily="34" charset="0"/>
          </a:endParaRPr>
        </a:p>
        <a:p>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1. Designed to operate digital, DMR </a:t>
          </a:r>
          <a:r>
            <a:rPr lang="en-US" altLang="ja-JP" sz="600" b="0" i="1" u="sng" baseline="0">
              <a:solidFill>
                <a:sysClr val="windowText" lastClr="000000"/>
              </a:solidFill>
              <a:effectLst/>
              <a:latin typeface="Arial" panose="020B0604020202020204" pitchFamily="34" charset="0"/>
              <a:ea typeface="+mn-ea"/>
              <a:cs typeface="Arial" panose="020B0604020202020204" pitchFamily="34" charset="0"/>
            </a:rPr>
            <a:t>OR</a:t>
          </a:r>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 NXDN, along with analog FM; a single FM digital protocol is selected with programming software.</a:t>
          </a:r>
        </a:p>
        <a:p>
          <a:r>
            <a:rPr lang="en-US" sz="600" b="0" i="1" u="none" strike="noStrike" baseline="0">
              <a:solidFill>
                <a:sysClr val="windowText" lastClr="000000"/>
              </a:solidFill>
              <a:effectLst/>
              <a:latin typeface="Arial" panose="020B0604020202020204" pitchFamily="34" charset="0"/>
              <a:ea typeface="+mn-ea"/>
              <a:cs typeface="Arial" panose="020B0604020202020204" pitchFamily="34" charset="0"/>
            </a:rPr>
            <a:t>2. Must equip </a:t>
          </a:r>
          <a:r>
            <a:rPr lang="en-US" sz="600" b="1" i="1" u="sng" strike="noStrike" baseline="0">
              <a:solidFill>
                <a:sysClr val="windowText" lastClr="000000"/>
              </a:solidFill>
              <a:effectLst/>
              <a:latin typeface="Arial" panose="020B0604020202020204" pitchFamily="34" charset="0"/>
              <a:ea typeface="+mn-ea"/>
              <a:cs typeface="Arial" panose="020B0604020202020204" pitchFamily="34" charset="0"/>
            </a:rPr>
            <a:t>Accessory Cover </a:t>
          </a:r>
          <a:r>
            <a:rPr lang="en-US" sz="600" b="0" i="1" u="none" strike="noStrike" baseline="0">
              <a:solidFill>
                <a:sysClr val="windowText" lastClr="000000"/>
              </a:solidFill>
              <a:effectLst/>
              <a:latin typeface="Arial" panose="020B0604020202020204" pitchFamily="34" charset="0"/>
              <a:ea typeface="+mn-ea"/>
              <a:cs typeface="Arial" panose="020B0604020202020204" pitchFamily="34" charset="0"/>
            </a:rPr>
            <a:t>included with a Radio. Speaker  Microphone does not cover IPs.</a:t>
          </a:r>
          <a:endParaRPr lang="en-US" sz="500" b="0" i="1"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20292</xdr:colOff>
      <xdr:row>0</xdr:row>
      <xdr:rowOff>16981</xdr:rowOff>
    </xdr:from>
    <xdr:to>
      <xdr:col>4</xdr:col>
      <xdr:colOff>0</xdr:colOff>
      <xdr:row>4</xdr:row>
      <xdr:rowOff>45556</xdr:rowOff>
    </xdr:to>
    <xdr:sp macro="" textlink="">
      <xdr:nvSpPr>
        <xdr:cNvPr id="2" name="正方形/長方形 5">
          <a:extLst>
            <a:ext uri="{FF2B5EF4-FFF2-40B4-BE49-F238E27FC236}">
              <a16:creationId xmlns:a16="http://schemas.microsoft.com/office/drawing/2014/main" id="{5EBCC4AE-B2EA-4039-B718-B87440CCDC7A}"/>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3" name="Text Box 22">
          <a:extLst>
            <a:ext uri="{FF2B5EF4-FFF2-40B4-BE49-F238E27FC236}">
              <a16:creationId xmlns:a16="http://schemas.microsoft.com/office/drawing/2014/main" id="{15CF2906-042D-41CF-9903-37AA426F1907}"/>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4" name="TextBox 6">
          <a:hlinkClick xmlns:r="http://schemas.openxmlformats.org/officeDocument/2006/relationships" r:id="rId1"/>
          <a:extLst>
            <a:ext uri="{FF2B5EF4-FFF2-40B4-BE49-F238E27FC236}">
              <a16:creationId xmlns:a16="http://schemas.microsoft.com/office/drawing/2014/main" id="{065B9ABE-A33E-442E-A288-ACC38A489742}"/>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96372</xdr:colOff>
      <xdr:row>1</xdr:row>
      <xdr:rowOff>57150</xdr:rowOff>
    </xdr:to>
    <xdr:pic>
      <xdr:nvPicPr>
        <xdr:cNvPr id="5" name="Picture 8">
          <a:extLst>
            <a:ext uri="{FF2B5EF4-FFF2-40B4-BE49-F238E27FC236}">
              <a16:creationId xmlns:a16="http://schemas.microsoft.com/office/drawing/2014/main" id="{CBA21442-5E1B-4D63-A019-78BA3DE684A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32147" cy="127000"/>
        </a:xfrm>
        <a:prstGeom prst="rect">
          <a:avLst/>
        </a:prstGeom>
      </xdr:spPr>
    </xdr:pic>
    <xdr:clientData/>
  </xdr:twoCellAnchor>
  <xdr:twoCellAnchor editAs="oneCell">
    <xdr:from>
      <xdr:col>0</xdr:col>
      <xdr:colOff>66675</xdr:colOff>
      <xdr:row>1</xdr:row>
      <xdr:rowOff>142875</xdr:rowOff>
    </xdr:from>
    <xdr:to>
      <xdr:col>0</xdr:col>
      <xdr:colOff>570939</xdr:colOff>
      <xdr:row>3</xdr:row>
      <xdr:rowOff>127000</xdr:rowOff>
    </xdr:to>
    <xdr:pic>
      <xdr:nvPicPr>
        <xdr:cNvPr id="6" name="Picture 12" descr="http://www.triton92.com/images/products/apco_p25_logo.gif">
          <a:extLst>
            <a:ext uri="{FF2B5EF4-FFF2-40B4-BE49-F238E27FC236}">
              <a16:creationId xmlns:a16="http://schemas.microsoft.com/office/drawing/2014/main" id="{E010D94F-D824-4E9B-9134-820A601EEAA3}"/>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7" name="Text Box 7">
          <a:extLst>
            <a:ext uri="{FF2B5EF4-FFF2-40B4-BE49-F238E27FC236}">
              <a16:creationId xmlns:a16="http://schemas.microsoft.com/office/drawing/2014/main" id="{6AE3A972-F15A-4647-8B79-D85B2D377BDD}"/>
            </a:ext>
          </a:extLst>
        </xdr:cNvPr>
        <xdr:cNvSpPr txBox="1">
          <a:spLocks noChangeArrowheads="1"/>
        </xdr:cNvSpPr>
      </xdr:nvSpPr>
      <xdr:spPr bwMode="auto">
        <a:xfrm>
          <a:off x="2330038" y="90334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8" name="正方形/長方形 5">
          <a:extLst>
            <a:ext uri="{FF2B5EF4-FFF2-40B4-BE49-F238E27FC236}">
              <a16:creationId xmlns:a16="http://schemas.microsoft.com/office/drawing/2014/main" id="{A78D2D63-F56C-4513-B04C-45380211191F}"/>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9" name="Text Box 22">
          <a:extLst>
            <a:ext uri="{FF2B5EF4-FFF2-40B4-BE49-F238E27FC236}">
              <a16:creationId xmlns:a16="http://schemas.microsoft.com/office/drawing/2014/main" id="{C3726FE4-71BF-42D5-A997-B18F7B52100D}"/>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0" name="TextBox 29">
          <a:hlinkClick xmlns:r="http://schemas.openxmlformats.org/officeDocument/2006/relationships" r:id="rId1"/>
          <a:extLst>
            <a:ext uri="{FF2B5EF4-FFF2-40B4-BE49-F238E27FC236}">
              <a16:creationId xmlns:a16="http://schemas.microsoft.com/office/drawing/2014/main" id="{A925D7AD-2636-41BB-B3BE-ED16AADE7C37}"/>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96372</xdr:colOff>
      <xdr:row>1</xdr:row>
      <xdr:rowOff>57150</xdr:rowOff>
    </xdr:to>
    <xdr:pic>
      <xdr:nvPicPr>
        <xdr:cNvPr id="11" name="Picture 31">
          <a:extLst>
            <a:ext uri="{FF2B5EF4-FFF2-40B4-BE49-F238E27FC236}">
              <a16:creationId xmlns:a16="http://schemas.microsoft.com/office/drawing/2014/main" id="{4D19550A-3443-4C9B-B6AB-361384C93A9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32147" cy="127000"/>
        </a:xfrm>
        <a:prstGeom prst="rect">
          <a:avLst/>
        </a:prstGeom>
      </xdr:spPr>
    </xdr:pic>
    <xdr:clientData/>
  </xdr:twoCellAnchor>
  <xdr:twoCellAnchor editAs="oneCell">
    <xdr:from>
      <xdr:col>0</xdr:col>
      <xdr:colOff>66675</xdr:colOff>
      <xdr:row>1</xdr:row>
      <xdr:rowOff>142875</xdr:rowOff>
    </xdr:from>
    <xdr:to>
      <xdr:col>0</xdr:col>
      <xdr:colOff>570939</xdr:colOff>
      <xdr:row>3</xdr:row>
      <xdr:rowOff>127000</xdr:rowOff>
    </xdr:to>
    <xdr:pic>
      <xdr:nvPicPr>
        <xdr:cNvPr id="12" name="Picture 35" descr="http://www.triton92.com/images/products/apco_p25_logo.gif">
          <a:extLst>
            <a:ext uri="{FF2B5EF4-FFF2-40B4-BE49-F238E27FC236}">
              <a16:creationId xmlns:a16="http://schemas.microsoft.com/office/drawing/2014/main" id="{7A67E48E-AE1C-444F-BF27-B52D3487805F}"/>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13" name="Text Box 7">
          <a:extLst>
            <a:ext uri="{FF2B5EF4-FFF2-40B4-BE49-F238E27FC236}">
              <a16:creationId xmlns:a16="http://schemas.microsoft.com/office/drawing/2014/main" id="{EE2743D3-4BAF-4881-8D65-32B23417996F}"/>
            </a:ext>
          </a:extLst>
        </xdr:cNvPr>
        <xdr:cNvSpPr txBox="1">
          <a:spLocks noChangeArrowheads="1"/>
        </xdr:cNvSpPr>
      </xdr:nvSpPr>
      <xdr:spPr bwMode="auto">
        <a:xfrm>
          <a:off x="2330038" y="90334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133767</xdr:colOff>
      <xdr:row>20</xdr:row>
      <xdr:rowOff>57979</xdr:rowOff>
    </xdr:from>
    <xdr:to>
      <xdr:col>1</xdr:col>
      <xdr:colOff>1038225</xdr:colOff>
      <xdr:row>35</xdr:row>
      <xdr:rowOff>152399</xdr:rowOff>
    </xdr:to>
    <xdr:sp macro="" textlink="">
      <xdr:nvSpPr>
        <xdr:cNvPr id="14" name="Text Box 7">
          <a:extLst>
            <a:ext uri="{FF2B5EF4-FFF2-40B4-BE49-F238E27FC236}">
              <a16:creationId xmlns:a16="http://schemas.microsoft.com/office/drawing/2014/main" id="{CC023BB7-3B0A-45DD-9EC6-A32C80D8BA4C}"/>
            </a:ext>
          </a:extLst>
        </xdr:cNvPr>
        <xdr:cNvSpPr txBox="1">
          <a:spLocks noChangeArrowheads="1"/>
        </xdr:cNvSpPr>
      </xdr:nvSpPr>
      <xdr:spPr bwMode="auto">
        <a:xfrm>
          <a:off x="133767" y="3277429"/>
          <a:ext cx="2110958" cy="2475670"/>
        </a:xfrm>
        <a:prstGeom prst="rect">
          <a:avLst/>
        </a:prstGeom>
        <a:no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All NX-3420 portables include:</a:t>
          </a:r>
        </a:p>
        <a:p>
          <a:pPr lvl="0"/>
          <a:r>
            <a:rPr lang="en-US" altLang="ja-JP" sz="800" b="0" i="0" strike="noStrike">
              <a:solidFill>
                <a:sysClr val="windowText" lastClr="000000"/>
              </a:solidFill>
              <a:latin typeface="Arial" pitchFamily="34" charset="0"/>
              <a:cs typeface="Arial" pitchFamily="34" charset="0"/>
            </a:rPr>
            <a:t>• Belt Clip (KBH-11)</a:t>
          </a:r>
        </a:p>
        <a:p>
          <a:pPr lvl="0"/>
          <a:r>
            <a:rPr lang="en-US" altLang="ja-JP" sz="800" b="0" i="0" strike="noStrike">
              <a:solidFill>
                <a:sysClr val="windowText" lastClr="000000"/>
              </a:solidFill>
              <a:latin typeface="Arial" pitchFamily="34" charset="0"/>
              <a:cs typeface="Arial" pitchFamily="34" charset="0"/>
            </a:rPr>
            <a:t>• Antenna (KRA-38K)</a:t>
          </a:r>
        </a:p>
        <a:p>
          <a:pPr lvl="0"/>
          <a:r>
            <a:rPr lang="en-US" sz="800" b="0" i="0">
              <a:solidFill>
                <a:sysClr val="windowText" lastClr="000000"/>
              </a:solidFill>
              <a:latin typeface="Arial" pitchFamily="34" charset="0"/>
              <a:ea typeface="+mn-ea"/>
              <a:cs typeface="Arial" pitchFamily="34" charset="0"/>
            </a:rPr>
            <a:t>• 2-PIN Acccessory</a:t>
          </a:r>
          <a:r>
            <a:rPr lang="en-US" sz="800" b="0" i="0" baseline="0">
              <a:solidFill>
                <a:sysClr val="windowText" lastClr="000000"/>
              </a:solidFill>
              <a:latin typeface="Arial" pitchFamily="34" charset="0"/>
              <a:ea typeface="+mn-ea"/>
              <a:cs typeface="Arial" pitchFamily="34" charset="0"/>
            </a:rPr>
            <a:t> Cover</a:t>
          </a:r>
          <a:endParaRPr lang="en-US" sz="800" b="0" i="0">
            <a:solidFill>
              <a:sysClr val="windowText" lastClr="000000"/>
            </a:solidFill>
            <a:latin typeface="Arial" pitchFamily="34" charset="0"/>
            <a:ea typeface="+mn-ea"/>
            <a:cs typeface="Arial" pitchFamily="34" charset="0"/>
          </a:endParaRPr>
        </a:p>
        <a:p>
          <a:pPr lvl="0"/>
          <a:r>
            <a:rPr lang="en-US" sz="800" b="0" i="0">
              <a:solidFill>
                <a:sysClr val="windowText" lastClr="000000"/>
              </a:solidFill>
              <a:latin typeface="Arial" pitchFamily="34" charset="0"/>
              <a:ea typeface="+mn-ea"/>
              <a:cs typeface="Arial" pitchFamily="34" charset="0"/>
            </a:rPr>
            <a:t>• Channel</a:t>
          </a:r>
          <a:r>
            <a:rPr lang="en-US" sz="800" b="0" i="0" baseline="0">
              <a:solidFill>
                <a:sysClr val="windowText" lastClr="000000"/>
              </a:solidFill>
              <a:latin typeface="Arial" pitchFamily="34" charset="0"/>
              <a:ea typeface="+mn-ea"/>
              <a:cs typeface="Arial" pitchFamily="34" charset="0"/>
            </a:rPr>
            <a:t> Stopper</a:t>
          </a:r>
          <a:endParaRPr lang="en-US" sz="8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User</a:t>
          </a:r>
          <a:r>
            <a:rPr lang="en-US" sz="800" b="0" i="0" baseline="0">
              <a:solidFill>
                <a:sysClr val="windowText" lastClr="000000"/>
              </a:solidFill>
              <a:latin typeface="Arial" pitchFamily="34" charset="0"/>
              <a:ea typeface="+mn-ea"/>
              <a:cs typeface="Arial" pitchFamily="34" charset="0"/>
            </a:rPr>
            <a:t> Guide</a:t>
          </a:r>
          <a:endParaRPr lang="en-US" sz="8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1">
              <a:solidFill>
                <a:sysClr val="windowText" lastClr="000000"/>
              </a:solidFill>
              <a:effectLst/>
              <a:latin typeface="Arial" panose="020B0604020202020204" pitchFamily="34" charset="0"/>
              <a:ea typeface="+mn-ea"/>
              <a:cs typeface="Arial" panose="020B0604020202020204" pitchFamily="34" charset="0"/>
            </a:rPr>
            <a:t>Purchase Battery and Charger separately</a:t>
          </a: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Note</a:t>
          </a:r>
          <a:r>
            <a:rPr kumimoji="0" lang="en-U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 To meet IP grades and MIL, the 2-pin connector cap must be installed.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 To maintain immersion specs (IP67),  all warranty service must be done by National Kenwood Authorized Service Centers. IP67 Certification is valid under the 3 year premium warranty.  No re-certification is available.</a:t>
          </a:r>
        </a:p>
        <a:p>
          <a:pPr eaLnBrk="1" fontAlgn="auto" latinLnBrk="0" hangingPunct="1"/>
          <a:endParaRPr lang="en-US" sz="700" b="0" i="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15" name="正方形/長方形 5">
          <a:extLst>
            <a:ext uri="{FF2B5EF4-FFF2-40B4-BE49-F238E27FC236}">
              <a16:creationId xmlns:a16="http://schemas.microsoft.com/office/drawing/2014/main" id="{E0F9A48E-96CE-4B35-B8CF-37AE17AC3359}"/>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6" name="Text Box 22">
          <a:extLst>
            <a:ext uri="{FF2B5EF4-FFF2-40B4-BE49-F238E27FC236}">
              <a16:creationId xmlns:a16="http://schemas.microsoft.com/office/drawing/2014/main" id="{F88BD9CC-0D55-4851-8144-EBCD6F56CCBA}"/>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NX-3420</a:t>
          </a:r>
        </a:p>
        <a:p>
          <a:pPr algn="ctr" rtl="1">
            <a:defRPr sz="1000"/>
          </a:pPr>
          <a:r>
            <a:rPr lang="en-US" altLang="ja-JP" sz="1000" b="1" i="0" strike="noStrike">
              <a:solidFill>
                <a:schemeClr val="bg1"/>
              </a:solidFill>
              <a:latin typeface="Arial"/>
              <a:cs typeface="Arial"/>
            </a:rPr>
            <a:t> 800/900MHz</a:t>
          </a:r>
          <a:r>
            <a:rPr lang="en-US" altLang="ja-JP" sz="1000" b="1" i="0" strike="noStrike" baseline="0">
              <a:solidFill>
                <a:schemeClr val="bg1"/>
              </a:solidFill>
              <a:latin typeface="Arial"/>
              <a:cs typeface="Arial"/>
            </a:rPr>
            <a:t> Digital &amp; FM Analog Portable</a:t>
          </a:r>
          <a:r>
            <a:rPr lang="en-US" altLang="ja-JP" sz="1000" b="1" i="0" strike="noStrike">
              <a:solidFill>
                <a:schemeClr val="bg1"/>
              </a:solidFill>
              <a:latin typeface="Arial"/>
              <a:cs typeface="Arial"/>
            </a:rPr>
            <a:t> Radio</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7" name="TextBox 51">
          <a:hlinkClick xmlns:r="http://schemas.openxmlformats.org/officeDocument/2006/relationships" r:id="rId1"/>
          <a:extLst>
            <a:ext uri="{FF2B5EF4-FFF2-40B4-BE49-F238E27FC236}">
              <a16:creationId xmlns:a16="http://schemas.microsoft.com/office/drawing/2014/main" id="{FB40B93C-72B7-4956-9472-90F40E4542EE}"/>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96372</xdr:colOff>
      <xdr:row>1</xdr:row>
      <xdr:rowOff>57150</xdr:rowOff>
    </xdr:to>
    <xdr:pic>
      <xdr:nvPicPr>
        <xdr:cNvPr id="18" name="Picture 53">
          <a:extLst>
            <a:ext uri="{FF2B5EF4-FFF2-40B4-BE49-F238E27FC236}">
              <a16:creationId xmlns:a16="http://schemas.microsoft.com/office/drawing/2014/main" id="{26E7C9C6-311C-4F69-B0E8-6783CC6203B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32147" cy="127000"/>
        </a:xfrm>
        <a:prstGeom prst="rect">
          <a:avLst/>
        </a:prstGeom>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19" name="Text Box 7">
          <a:extLst>
            <a:ext uri="{FF2B5EF4-FFF2-40B4-BE49-F238E27FC236}">
              <a16:creationId xmlns:a16="http://schemas.microsoft.com/office/drawing/2014/main" id="{D18A0900-09EE-4995-95B8-60855EAEB1A7}"/>
            </a:ext>
          </a:extLst>
        </xdr:cNvPr>
        <xdr:cNvSpPr txBox="1">
          <a:spLocks noChangeArrowheads="1"/>
        </xdr:cNvSpPr>
      </xdr:nvSpPr>
      <xdr:spPr bwMode="auto">
        <a:xfrm>
          <a:off x="2330038" y="90334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1126844</xdr:colOff>
      <xdr:row>38</xdr:row>
      <xdr:rowOff>149683</xdr:rowOff>
    </xdr:from>
    <xdr:to>
      <xdr:col>3</xdr:col>
      <xdr:colOff>566523</xdr:colOff>
      <xdr:row>39</xdr:row>
      <xdr:rowOff>138968</xdr:rowOff>
    </xdr:to>
    <xdr:sp macro="" textlink="">
      <xdr:nvSpPr>
        <xdr:cNvPr id="20" name="Text Box 7">
          <a:extLst>
            <a:ext uri="{FF2B5EF4-FFF2-40B4-BE49-F238E27FC236}">
              <a16:creationId xmlns:a16="http://schemas.microsoft.com/office/drawing/2014/main" id="{6A8C25A1-BFA3-42AA-B9AB-D7FC72F7277F}"/>
            </a:ext>
          </a:extLst>
        </xdr:cNvPr>
        <xdr:cNvSpPr txBox="1">
          <a:spLocks noChangeArrowheads="1"/>
        </xdr:cNvSpPr>
      </xdr:nvSpPr>
      <xdr:spPr bwMode="auto">
        <a:xfrm>
          <a:off x="2333344" y="6226633"/>
          <a:ext cx="4322829" cy="148035"/>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 </a:t>
          </a:r>
          <a:endParaRPr lang="en-US" sz="700" b="0" i="0" u="none" strike="noStrike" baseline="0">
            <a:solidFill>
              <a:schemeClr val="bg1"/>
            </a:solidFill>
            <a:latin typeface="Arial" pitchFamily="34" charset="0"/>
            <a:cs typeface="Arial" pitchFamily="34" charset="0"/>
          </a:endParaRPr>
        </a:p>
      </xdr:txBody>
    </xdr:sp>
    <xdr:clientData/>
  </xdr:twoCellAnchor>
  <xdr:twoCellAnchor editAs="oneCell">
    <xdr:from>
      <xdr:col>0</xdr:col>
      <xdr:colOff>133350</xdr:colOff>
      <xdr:row>1</xdr:row>
      <xdr:rowOff>149203</xdr:rowOff>
    </xdr:from>
    <xdr:to>
      <xdr:col>0</xdr:col>
      <xdr:colOff>561975</xdr:colOff>
      <xdr:row>2</xdr:row>
      <xdr:rowOff>166456</xdr:rowOff>
    </xdr:to>
    <xdr:pic>
      <xdr:nvPicPr>
        <xdr:cNvPr id="21" name="図 27">
          <a:extLst>
            <a:ext uri="{FF2B5EF4-FFF2-40B4-BE49-F238E27FC236}">
              <a16:creationId xmlns:a16="http://schemas.microsoft.com/office/drawing/2014/main" id="{C2CFC199-816F-49A5-902B-DBF94599B79C}"/>
            </a:ext>
          </a:extLst>
        </xdr:cNvPr>
        <xdr:cNvPicPr>
          <a:picLocks noChangeAspect="1"/>
        </xdr:cNvPicPr>
      </xdr:nvPicPr>
      <xdr:blipFill rotWithShape="1">
        <a:blip xmlns:r="http://schemas.openxmlformats.org/officeDocument/2006/relationships" r:embed="rId4" cstate="screen">
          <a:clrChange>
            <a:clrFrom>
              <a:srgbClr val="F9F2E9"/>
            </a:clrFrom>
            <a:clrTo>
              <a:srgbClr val="F9F2E9">
                <a:alpha val="0"/>
              </a:srgbClr>
            </a:clrTo>
          </a:clrChange>
          <a:extLst>
            <a:ext uri="{28A0092B-C50C-407E-A947-70E740481C1C}">
              <a14:useLocalDpi xmlns:a14="http://schemas.microsoft.com/office/drawing/2010/main"/>
            </a:ext>
          </a:extLst>
        </a:blip>
        <a:srcRect/>
        <a:stretch/>
      </xdr:blipFill>
      <xdr:spPr>
        <a:xfrm>
          <a:off x="133350" y="314303"/>
          <a:ext cx="428625" cy="207753"/>
        </a:xfrm>
        <a:prstGeom prst="rect">
          <a:avLst/>
        </a:prstGeom>
      </xdr:spPr>
    </xdr:pic>
    <xdr:clientData/>
  </xdr:twoCellAnchor>
  <xdr:twoCellAnchor editAs="oneCell">
    <xdr:from>
      <xdr:col>0</xdr:col>
      <xdr:colOff>616671</xdr:colOff>
      <xdr:row>8</xdr:row>
      <xdr:rowOff>124438</xdr:rowOff>
    </xdr:from>
    <xdr:to>
      <xdr:col>1</xdr:col>
      <xdr:colOff>229153</xdr:colOff>
      <xdr:row>16</xdr:row>
      <xdr:rowOff>122396</xdr:rowOff>
    </xdr:to>
    <xdr:pic>
      <xdr:nvPicPr>
        <xdr:cNvPr id="22" name="図 29">
          <a:extLst>
            <a:ext uri="{FF2B5EF4-FFF2-40B4-BE49-F238E27FC236}">
              <a16:creationId xmlns:a16="http://schemas.microsoft.com/office/drawing/2014/main" id="{B88338C8-4D5D-42EA-8EE8-B429F557317E}"/>
            </a:ext>
          </a:extLst>
        </xdr:cNvPr>
        <xdr:cNvPicPr>
          <a:picLocks noChangeAspect="1"/>
        </xdr:cNvPicPr>
      </xdr:nvPicPr>
      <xdr:blipFill rotWithShape="1">
        <a:blip xmlns:r="http://schemas.openxmlformats.org/officeDocument/2006/relationships" r:embed="rId5" cstate="screen">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616671" y="1438888"/>
          <a:ext cx="755482" cy="1471158"/>
        </a:xfrm>
        <a:prstGeom prst="rect">
          <a:avLst/>
        </a:prstGeom>
      </xdr:spPr>
    </xdr:pic>
    <xdr:clientData/>
  </xdr:twoCellAnchor>
  <xdr:twoCellAnchor>
    <xdr:from>
      <xdr:col>1</xdr:col>
      <xdr:colOff>1085850</xdr:colOff>
      <xdr:row>32</xdr:row>
      <xdr:rowOff>66675</xdr:rowOff>
    </xdr:from>
    <xdr:to>
      <xdr:col>1</xdr:col>
      <xdr:colOff>3105150</xdr:colOff>
      <xdr:row>35</xdr:row>
      <xdr:rowOff>95250</xdr:rowOff>
    </xdr:to>
    <xdr:sp macro="" textlink="">
      <xdr:nvSpPr>
        <xdr:cNvPr id="23" name="Text Box 7">
          <a:extLst>
            <a:ext uri="{FF2B5EF4-FFF2-40B4-BE49-F238E27FC236}">
              <a16:creationId xmlns:a16="http://schemas.microsoft.com/office/drawing/2014/main" id="{B842D1A4-8F1C-48FA-9416-0896AED8362D}"/>
            </a:ext>
          </a:extLst>
        </xdr:cNvPr>
        <xdr:cNvSpPr txBox="1">
          <a:spLocks noChangeArrowheads="1"/>
        </xdr:cNvSpPr>
      </xdr:nvSpPr>
      <xdr:spPr bwMode="auto">
        <a:xfrm>
          <a:off x="2292350" y="5191125"/>
          <a:ext cx="2019300" cy="504825"/>
        </a:xfrm>
        <a:prstGeom prst="rect">
          <a:avLst/>
        </a:prstGeom>
        <a:noFill/>
        <a:ln w="9525">
          <a:noFill/>
          <a:miter lim="800000"/>
          <a:headEnd/>
          <a:tailEnd/>
        </a:ln>
      </xdr:spPr>
      <xdr:txBody>
        <a:bodyPr vertOverflow="clip" wrap="square" lIns="27432" tIns="22860" rIns="0" bIns="0" anchor="t" upright="1"/>
        <a:lstStyle/>
        <a:p>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1. Designed to operate digital, DMR </a:t>
          </a:r>
          <a:r>
            <a:rPr lang="en-US" altLang="ja-JP" sz="600" b="0" i="1" u="sng" baseline="0">
              <a:solidFill>
                <a:sysClr val="windowText" lastClr="000000"/>
              </a:solidFill>
              <a:effectLst/>
              <a:latin typeface="Arial" panose="020B0604020202020204" pitchFamily="34" charset="0"/>
              <a:ea typeface="+mn-ea"/>
              <a:cs typeface="Arial" panose="020B0604020202020204" pitchFamily="34" charset="0"/>
            </a:rPr>
            <a:t>OR</a:t>
          </a:r>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 NXDN, along with analog FM; a single FM digital protocol is selected with programming software.</a:t>
          </a:r>
        </a:p>
        <a:p>
          <a:r>
            <a:rPr lang="en-US" sz="600" b="0" i="1" u="none" strike="noStrike" baseline="0">
              <a:solidFill>
                <a:sysClr val="windowText" lastClr="000000"/>
              </a:solidFill>
              <a:effectLst/>
              <a:latin typeface="Arial" panose="020B0604020202020204" pitchFamily="34" charset="0"/>
              <a:ea typeface="+mn-ea"/>
              <a:cs typeface="Arial" panose="020B0604020202020204" pitchFamily="34" charset="0"/>
            </a:rPr>
            <a:t>2. Must equip </a:t>
          </a:r>
          <a:r>
            <a:rPr lang="en-US" sz="600" b="1" i="1" u="sng" strike="noStrike" baseline="0">
              <a:solidFill>
                <a:sysClr val="windowText" lastClr="000000"/>
              </a:solidFill>
              <a:effectLst/>
              <a:latin typeface="Arial" panose="020B0604020202020204" pitchFamily="34" charset="0"/>
              <a:ea typeface="+mn-ea"/>
              <a:cs typeface="Arial" panose="020B0604020202020204" pitchFamily="34" charset="0"/>
            </a:rPr>
            <a:t>Accessory Cover </a:t>
          </a:r>
          <a:r>
            <a:rPr lang="en-US" sz="600" b="0" i="1" u="none" strike="noStrike" baseline="0">
              <a:solidFill>
                <a:sysClr val="windowText" lastClr="000000"/>
              </a:solidFill>
              <a:effectLst/>
              <a:latin typeface="Arial" panose="020B0604020202020204" pitchFamily="34" charset="0"/>
              <a:ea typeface="+mn-ea"/>
              <a:cs typeface="Arial" panose="020B0604020202020204" pitchFamily="34" charset="0"/>
            </a:rPr>
            <a:t>included with a Radio. Speaker  Microphone does not cover IPs.</a:t>
          </a:r>
          <a:endParaRPr lang="en-US" sz="500" b="0" i="1"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1</xdr:col>
      <xdr:colOff>1035326</xdr:colOff>
      <xdr:row>7</xdr:row>
      <xdr:rowOff>33131</xdr:rowOff>
    </xdr:from>
    <xdr:to>
      <xdr:col>1</xdr:col>
      <xdr:colOff>3054626</xdr:colOff>
      <xdr:row>31</xdr:row>
      <xdr:rowOff>160697</xdr:rowOff>
    </xdr:to>
    <xdr:sp macro="" textlink="">
      <xdr:nvSpPr>
        <xdr:cNvPr id="24" name="Text Box 7">
          <a:extLst>
            <a:ext uri="{FF2B5EF4-FFF2-40B4-BE49-F238E27FC236}">
              <a16:creationId xmlns:a16="http://schemas.microsoft.com/office/drawing/2014/main" id="{D534DA61-8FD1-462D-AB57-07075FF90954}"/>
            </a:ext>
          </a:extLst>
        </xdr:cNvPr>
        <xdr:cNvSpPr txBox="1">
          <a:spLocks noChangeArrowheads="1"/>
        </xdr:cNvSpPr>
      </xdr:nvSpPr>
      <xdr:spPr bwMode="auto">
        <a:xfrm>
          <a:off x="2241826" y="1188831"/>
          <a:ext cx="2019300" cy="3937566"/>
        </a:xfrm>
        <a:prstGeom prst="rect">
          <a:avLst/>
        </a:prstGeom>
        <a:solidFill>
          <a:sysClr val="window" lastClr="FFFFFF"/>
        </a:solidFill>
        <a:ln w="9525">
          <a:noFill/>
          <a:miter lim="800000"/>
          <a:headEnd/>
          <a:tailEnd/>
        </a:ln>
      </xdr:spPr>
      <xdr:txBody>
        <a:bodyPr vertOverflow="clip" wrap="square" lIns="27432" tIns="22860" rIns="0" bIns="0" anchor="t" upright="1"/>
        <a:lstStyle/>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GENERAL FEATURES</a:t>
          </a:r>
        </a:p>
        <a:p>
          <a:pPr algn="l"/>
          <a:endParaRPr lang="en-US" sz="200" b="0" i="0" u="none" strike="noStrike" baseline="0">
            <a:solidFill>
              <a:schemeClr val="tx1"/>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3 W (806-941 MHz) Model</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itchFamily="34" charset="0"/>
              <a:ea typeface="+mn-ea"/>
              <a:cs typeface="Arial" pitchFamily="34" charset="0"/>
            </a:rPr>
            <a:t>260 CH-GID / 128 Zones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Full Keypad Model (w/ LCD and D-pad/12 key)</a:t>
          </a:r>
        </a:p>
        <a:p>
          <a:pPr algn="l"/>
          <a:r>
            <a:rPr lang="en-US" sz="700" b="0" i="0" u="none" strike="noStrike" baseline="0">
              <a:solidFill>
                <a:sysClr val="windowText" lastClr="000000"/>
              </a:solidFill>
              <a:latin typeface="Arial" pitchFamily="34" charset="0"/>
              <a:cs typeface="Arial" pitchFamily="34" charset="0"/>
            </a:rPr>
            <a:t>• 4-Line Basic Frame (2-Line Main/Sub-LCD, icon &amp; key guide)</a:t>
          </a:r>
        </a:p>
        <a:p>
          <a:pPr algn="l"/>
          <a:r>
            <a:rPr lang="en-US" sz="700" b="0" i="0" u="none" strike="noStrike" baseline="0">
              <a:solidFill>
                <a:sysClr val="windowText" lastClr="000000"/>
              </a:solidFill>
              <a:latin typeface="Arial" pitchFamily="34" charset="0"/>
              <a:cs typeface="Arial" pitchFamily="34" charset="0"/>
            </a:rPr>
            <a:t>• 5-Line Text Message Frame (3 Lines of Text, icon &amp; key guide)</a:t>
          </a:r>
        </a:p>
        <a:p>
          <a:pPr algn="l"/>
          <a:r>
            <a:rPr lang="en-US" sz="700" b="0" i="0" u="none" strike="noStrike" baseline="0">
              <a:solidFill>
                <a:sysClr val="windowText" lastClr="000000"/>
              </a:solidFill>
              <a:latin typeface="Arial" pitchFamily="34" charset="0"/>
              <a:cs typeface="Arial" pitchFamily="34" charset="0"/>
            </a:rPr>
            <a:t>• Multi-Language Display</a:t>
          </a:r>
        </a:p>
        <a:p>
          <a:pPr algn="l"/>
          <a:r>
            <a:rPr lang="en-US" sz="700" b="0" i="0" u="none" strike="noStrike" baseline="0">
              <a:solidFill>
                <a:sysClr val="windowText" lastClr="000000"/>
              </a:solidFill>
              <a:latin typeface="Arial" pitchFamily="34" charset="0"/>
              <a:cs typeface="Arial" pitchFamily="34" charset="0"/>
            </a:rPr>
            <a:t>• Date &amp; 12/24 Hour Time Clock</a:t>
          </a:r>
        </a:p>
        <a:p>
          <a:pPr algn="l"/>
          <a:r>
            <a:rPr lang="en-US" sz="700" b="0" i="0" u="none" strike="noStrike" baseline="0">
              <a:solidFill>
                <a:sysClr val="windowText" lastClr="000000"/>
              </a:solidFill>
              <a:latin typeface="Arial" pitchFamily="34" charset="0"/>
              <a:cs typeface="Arial" pitchFamily="34" charset="0"/>
            </a:rPr>
            <a:t>• 7-color Light Bar Indicator</a:t>
          </a:r>
        </a:p>
        <a:p>
          <a:pPr algn="l"/>
          <a:r>
            <a:rPr lang="en-US" sz="700" b="0" i="0" u="none" strike="noStrike" baseline="0">
              <a:solidFill>
                <a:sysClr val="windowText" lastClr="000000"/>
              </a:solidFill>
              <a:latin typeface="Arial" pitchFamily="34" charset="0"/>
              <a:cs typeface="Arial" pitchFamily="34" charset="0"/>
            </a:rPr>
            <a:t>• Transmit/Busy/Call Alert/Warn LED</a:t>
          </a:r>
        </a:p>
        <a:p>
          <a:pPr algn="l"/>
          <a:r>
            <a:rPr lang="en-US" sz="700" b="0" i="0" u="none" strike="noStrike" baseline="0">
              <a:solidFill>
                <a:sysClr val="windowText" lastClr="000000"/>
              </a:solidFill>
              <a:latin typeface="Arial" pitchFamily="34" charset="0"/>
              <a:cs typeface="Arial" pitchFamily="34" charset="0"/>
            </a:rPr>
            <a:t>• Remote Stun/Kill/Check</a:t>
          </a:r>
        </a:p>
        <a:p>
          <a:pPr algn="l"/>
          <a:r>
            <a:rPr lang="en-US" sz="700" b="0" i="0" u="none" strike="noStrike" baseline="0">
              <a:solidFill>
                <a:sysClr val="windowText" lastClr="000000"/>
              </a:solidFill>
              <a:latin typeface="Arial" pitchFamily="34" charset="0"/>
              <a:cs typeface="Arial" pitchFamily="34" charset="0"/>
            </a:rPr>
            <a:t>• On/Off Volume Knob</a:t>
          </a:r>
        </a:p>
        <a:p>
          <a:pPr algn="l"/>
          <a:r>
            <a:rPr lang="en-US" sz="700" b="0" i="0" u="none" strike="noStrike" baseline="0">
              <a:solidFill>
                <a:sysClr val="windowText" lastClr="000000"/>
              </a:solidFill>
              <a:latin typeface="Arial" pitchFamily="34" charset="0"/>
              <a:cs typeface="Arial" pitchFamily="34" charset="0"/>
            </a:rPr>
            <a:t>• 16-Position Mechanical Selector</a:t>
          </a:r>
        </a:p>
        <a:p>
          <a:pPr algn="l"/>
          <a:r>
            <a:rPr lang="en-US" sz="700" b="0" i="0" u="none" strike="noStrike" baseline="0">
              <a:solidFill>
                <a:sysClr val="windowText" lastClr="000000"/>
              </a:solidFill>
              <a:latin typeface="Arial" pitchFamily="34" charset="0"/>
              <a:cs typeface="Arial" pitchFamily="34" charset="0"/>
            </a:rPr>
            <a:t>• 4-way Directional-pad (For Standard/Full Keypad)</a:t>
          </a:r>
        </a:p>
        <a:p>
          <a:pPr marL="0" marR="0" indent="0" algn="l" defTabSz="914400" eaLnBrk="1" fontAlgn="auto" latinLnBrk="0" hangingPunct="1">
            <a:lnSpc>
              <a:spcPct val="100000"/>
            </a:lnSpc>
            <a:spcBef>
              <a:spcPts val="0"/>
            </a:spcBef>
            <a:spcAft>
              <a:spcPts val="0"/>
            </a:spcAft>
            <a:buClrTx/>
            <a:buSzTx/>
            <a:buFontTx/>
            <a:buNone/>
            <a:tabLst/>
            <a:defRPr/>
          </a:pPr>
          <a:r>
            <a:rPr lang="en-US" sz="700" baseline="0">
              <a:solidFill>
                <a:sysClr val="windowText" lastClr="000000"/>
              </a:solidFill>
              <a:effectLst/>
              <a:latin typeface="Arial" panose="020B0604020202020204" pitchFamily="34" charset="0"/>
              <a:ea typeface="+mn-ea"/>
              <a:cs typeface="Arial" panose="020B0604020202020204" pitchFamily="34" charset="0"/>
            </a:rPr>
            <a:t>• Emergency Key</a:t>
          </a:r>
          <a:endParaRPr lang="en-US" sz="700" b="0" i="0" u="none" strike="noStrike" baseline="0">
            <a:solidFill>
              <a:sysClr val="windowText" lastClr="000000"/>
            </a:solidFill>
            <a:latin typeface="Arial" pitchFamily="34" charset="0"/>
            <a:cs typeface="Arial" pitchFamily="34" charset="0"/>
          </a:endParaRP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2</a:t>
          </a:r>
          <a:r>
            <a:rPr lang="en-US" sz="700" b="0" i="0" u="none" strike="noStrike" baseline="0">
              <a:solidFill>
                <a:sysClr val="windowText" lastClr="000000"/>
              </a:solidFill>
              <a:latin typeface="Arial" pitchFamily="34" charset="0"/>
              <a:cs typeface="Arial" pitchFamily="34" charset="0"/>
            </a:rPr>
            <a:t> Side PF Keys</a:t>
          </a:r>
        </a:p>
        <a:p>
          <a:pPr algn="l"/>
          <a:r>
            <a:rPr lang="en-US" sz="700" b="0" i="0" u="none" strike="noStrike" baseline="0">
              <a:solidFill>
                <a:sysClr val="windowText" lastClr="000000"/>
              </a:solidFill>
              <a:latin typeface="Arial" pitchFamily="34" charset="0"/>
              <a:cs typeface="Arial" pitchFamily="34" charset="0"/>
            </a:rPr>
            <a:t>• 1W Speaker Audio</a:t>
          </a:r>
        </a:p>
        <a:p>
          <a:pPr algn="l"/>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Dual Digital Protocol</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1</a:t>
          </a:r>
          <a:endParaRPr lang="en-US" sz="700" b="0" i="0" u="none" strike="noStrike" baseline="30000">
            <a:solidFill>
              <a:sysClr val="windowText" lastClr="000000"/>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Emergency Call Features</a:t>
          </a:r>
        </a:p>
        <a:p>
          <a:pPr algn="l"/>
          <a:r>
            <a:rPr lang="en-US" sz="700" b="0" i="0" u="none" strike="noStrike" baseline="0">
              <a:solidFill>
                <a:sysClr val="windowText" lastClr="000000"/>
              </a:solidFill>
              <a:latin typeface="Arial" pitchFamily="34" charset="0"/>
              <a:cs typeface="Arial" pitchFamily="34" charset="0"/>
            </a:rPr>
            <a:t>• Built-in GPS Receiver / Antenna</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Bluetooth</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a:t>
          </a:r>
          <a:r>
            <a:rPr lang="en-US" sz="700" b="0" i="0" baseline="0">
              <a:solidFill>
                <a:sysClr val="windowText" lastClr="000000"/>
              </a:solidFill>
              <a:effectLst/>
              <a:latin typeface="Arial" panose="020B0604020202020204" pitchFamily="34" charset="0"/>
              <a:ea typeface="+mn-ea"/>
              <a:cs typeface="Arial" panose="020B0604020202020204" pitchFamily="34" charset="0"/>
            </a:rPr>
            <a:t> 4.0 Module</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Motion Sensor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Active Noise Reduction (ANR)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latin typeface="Arial" pitchFamily="34" charset="0"/>
              <a:cs typeface="Arial" pitchFamily="34" charset="0"/>
            </a:rPr>
            <a:t>• KPG-D3N Windows</a:t>
          </a:r>
          <a:r>
            <a:rPr lang="en-US" sz="700" b="0" i="0" u="none" strike="noStrike" baseline="30000">
              <a:solidFill>
                <a:sysClr val="windowText" lastClr="000000"/>
              </a:solidFill>
              <a:latin typeface="Arial" pitchFamily="34" charset="0"/>
              <a:cs typeface="Arial" pitchFamily="34" charset="0"/>
            </a:rPr>
            <a:t>®</a:t>
          </a:r>
          <a:r>
            <a:rPr lang="en-US" sz="700" b="0" i="0" u="none" strike="noStrike" baseline="0">
              <a:solidFill>
                <a:sysClr val="windowText" lastClr="000000"/>
              </a:solidFill>
              <a:latin typeface="Arial" pitchFamily="34" charset="0"/>
              <a:cs typeface="Arial" pitchFamily="34" charset="0"/>
            </a:rPr>
            <a:t> FPU</a:t>
          </a:r>
        </a:p>
        <a:p>
          <a:pPr algn="l"/>
          <a:r>
            <a:rPr lang="en-US" sz="700" b="0" i="0" u="none" strike="noStrike" baseline="0">
              <a:solidFill>
                <a:sysClr val="windowText" lastClr="000000"/>
              </a:solidFill>
              <a:latin typeface="Arial" pitchFamily="34" charset="0"/>
              <a:cs typeface="Arial" pitchFamily="34" charset="0"/>
            </a:rPr>
            <a:t>• Flash Firmware Upgrading</a:t>
          </a:r>
        </a:p>
        <a:p>
          <a:pPr algn="l"/>
          <a:r>
            <a:rPr lang="en-US" sz="700" b="0" i="0" u="none" strike="noStrike" baseline="0">
              <a:solidFill>
                <a:sysClr val="windowText" lastClr="000000"/>
              </a:solidFill>
              <a:latin typeface="Arial" pitchFamily="34" charset="0"/>
              <a:cs typeface="Arial" pitchFamily="34" charset="0"/>
            </a:rPr>
            <a:t>•  Optional Software-based DES and AES .   Encryptions (Digital Only)</a:t>
          </a:r>
        </a:p>
        <a:p>
          <a:pPr algn="l"/>
          <a:r>
            <a:rPr lang="en-US" sz="700" b="0" i="0" u="none" strike="noStrike" baseline="0">
              <a:solidFill>
                <a:sysClr val="windowText" lastClr="000000"/>
              </a:solidFill>
              <a:latin typeface="Arial" pitchFamily="34" charset="0"/>
              <a:cs typeface="Arial" pitchFamily="34" charset="0"/>
            </a:rPr>
            <a:t>• MIL-STD-810 C/D/E/F/G</a:t>
          </a:r>
        </a:p>
        <a:p>
          <a:pPr algn="l"/>
          <a:r>
            <a:rPr lang="en-US" sz="700" b="0" i="0" u="none" strike="noStrike" baseline="0">
              <a:solidFill>
                <a:sysClr val="windowText" lastClr="000000"/>
              </a:solidFill>
              <a:latin typeface="Arial" pitchFamily="34" charset="0"/>
              <a:cs typeface="Arial" pitchFamily="34" charset="0"/>
            </a:rPr>
            <a:t>• IP54/55</a:t>
          </a:r>
          <a:r>
            <a:rPr lang="en-US" sz="700" b="0" i="0" u="none" strike="noStrike" baseline="30000">
              <a:solidFill>
                <a:sysClr val="windowText" lastClr="000000"/>
              </a:solidFill>
              <a:latin typeface="Arial" pitchFamily="34" charset="0"/>
              <a:cs typeface="Arial" pitchFamily="34" charset="0"/>
            </a:rPr>
            <a:t>2</a:t>
          </a:r>
          <a:r>
            <a:rPr lang="en-US" sz="700" b="0" i="0" u="none" strike="noStrike" baseline="0">
              <a:solidFill>
                <a:sysClr val="windowText" lastClr="000000"/>
              </a:solidFill>
              <a:latin typeface="Arial" pitchFamily="34" charset="0"/>
              <a:cs typeface="Arial" pitchFamily="34" charset="0"/>
            </a:rPr>
            <a:t> Water &amp; Dust Intrusion</a:t>
          </a:r>
        </a:p>
        <a:p>
          <a:pPr algn="l"/>
          <a:r>
            <a:rPr lang="en-US" sz="700" b="0" i="0" u="none" strike="noStrike" baseline="0">
              <a:solidFill>
                <a:sysClr val="windowText" lastClr="000000"/>
              </a:solidFill>
              <a:latin typeface="Arial" pitchFamily="34" charset="0"/>
              <a:cs typeface="Arial" pitchFamily="34" charset="0"/>
            </a:rPr>
            <a:t>• IP67</a:t>
          </a:r>
          <a:r>
            <a:rPr lang="en-US" sz="700" b="0" i="0" u="none" strike="noStrike" baseline="30000">
              <a:solidFill>
                <a:sysClr val="windowText" lastClr="000000"/>
              </a:solidFill>
              <a:latin typeface="Arial" pitchFamily="34" charset="0"/>
              <a:cs typeface="Arial" pitchFamily="34" charset="0"/>
            </a:rPr>
            <a:t>2</a:t>
          </a:r>
          <a:r>
            <a:rPr lang="en-US" sz="700" b="0" i="0" u="none" strike="noStrike" baseline="0">
              <a:solidFill>
                <a:sysClr val="windowText" lastClr="000000"/>
              </a:solidFill>
              <a:latin typeface="Arial" pitchFamily="34" charset="0"/>
              <a:cs typeface="Arial" pitchFamily="34" charset="0"/>
            </a:rPr>
            <a:t> Immersion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Encode/Decode Format</a:t>
          </a:r>
          <a:endParaRPr lang="en-US" sz="700">
            <a:effectLst/>
            <a:latin typeface="Arial" panose="020B0604020202020204" pitchFamily="34" charset="0"/>
            <a:cs typeface="Arial" panose="020B0604020202020204" pitchFamily="34" charset="0"/>
          </a:endParaRPr>
        </a:p>
        <a:p>
          <a:pPr algn="l"/>
          <a:endParaRPr lang="en-US" sz="700">
            <a:effectLst/>
            <a:latin typeface="Arial" panose="020B0604020202020204" pitchFamily="34" charset="0"/>
            <a:cs typeface="Arial" panose="020B0604020202020204" pitchFamily="34" charset="0"/>
          </a:endParaRPr>
        </a:p>
        <a:p>
          <a:pPr algn="l"/>
          <a:endParaRPr lang="en-US" sz="700" b="0" i="0" u="none" strike="noStrike" baseline="0">
            <a:solidFill>
              <a:sysClr val="windowText" lastClr="000000"/>
            </a:solidFill>
            <a:latin typeface="Arial" pitchFamily="34" charset="0"/>
            <a:cs typeface="Arial" pitchFamily="34" charset="0"/>
          </a:endParaRPr>
        </a:p>
      </xdr:txBody>
    </xdr:sp>
    <xdr:clientData/>
  </xdr:twoCellAnchor>
  <xdr:twoCellAnchor>
    <xdr:from>
      <xdr:col>1</xdr:col>
      <xdr:colOff>3105978</xdr:colOff>
      <xdr:row>7</xdr:row>
      <xdr:rowOff>24848</xdr:rowOff>
    </xdr:from>
    <xdr:to>
      <xdr:col>3</xdr:col>
      <xdr:colOff>554933</xdr:colOff>
      <xdr:row>40</xdr:row>
      <xdr:rowOff>85725</xdr:rowOff>
    </xdr:to>
    <xdr:sp macro="" textlink="">
      <xdr:nvSpPr>
        <xdr:cNvPr id="25" name="Text Box 7">
          <a:extLst>
            <a:ext uri="{FF2B5EF4-FFF2-40B4-BE49-F238E27FC236}">
              <a16:creationId xmlns:a16="http://schemas.microsoft.com/office/drawing/2014/main" id="{A7A5C453-066A-4390-83E8-106BF777CFB6}"/>
            </a:ext>
          </a:extLst>
        </xdr:cNvPr>
        <xdr:cNvSpPr txBox="1">
          <a:spLocks noChangeArrowheads="1"/>
        </xdr:cNvSpPr>
      </xdr:nvSpPr>
      <xdr:spPr bwMode="auto">
        <a:xfrm>
          <a:off x="4312478" y="1180548"/>
          <a:ext cx="2332105" cy="5299627"/>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mn-lt"/>
              <a:ea typeface="+mn-ea"/>
              <a:cs typeface="+mn-cs"/>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chemeClr val="accent1">
                  <a:lumMod val="50000"/>
                </a:scheme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chemeClr val="accent1">
                  <a:lumMod val="50000"/>
                </a:scheme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Conventional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TYPE-C (Gen1/Gen2) Trunking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Option</a:t>
          </a:r>
          <a:b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3 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AMBE+2™VOCODER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Programming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Site Roaming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(Direct &amp; Repeater Mode)</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Emergency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All Group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Messaging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Control by Subscriber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ANALOG MODE</a:t>
          </a:r>
        </a:p>
        <a:p>
          <a:endParaRPr lang="en-US" altLang="ja-JP" sz="200" baseline="0">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Conventional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LTR</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Zones</a:t>
          </a:r>
        </a:p>
        <a:p>
          <a:r>
            <a:rPr lang="en-US" altLang="ja-JP" sz="700" baseline="0">
              <a:solidFill>
                <a:sysClr val="windowText" lastClr="000000"/>
              </a:solidFill>
              <a:latin typeface="Arial" pitchFamily="34" charset="0"/>
              <a:ea typeface="+mn-ea"/>
              <a:cs typeface="Arial" pitchFamily="34" charset="0"/>
            </a:rPr>
            <a:t>• FleetSync</a:t>
          </a:r>
          <a:r>
            <a:rPr lang="en-US" altLang="ja-JP" sz="700" baseline="30000">
              <a:solidFill>
                <a:sysClr val="windowText" lastClr="000000"/>
              </a:solidFill>
              <a:latin typeface="Arial" pitchFamily="34" charset="0"/>
              <a:ea typeface="+mn-ea"/>
              <a:cs typeface="Arial" pitchFamily="34" charset="0"/>
            </a:rPr>
            <a:t>®</a:t>
          </a:r>
          <a:r>
            <a:rPr lang="en-US" altLang="ja-JP" sz="700" baseline="0">
              <a:solidFill>
                <a:sysClr val="windowText" lastClr="000000"/>
              </a:solidFill>
              <a:latin typeface="Arial" pitchFamily="34" charset="0"/>
              <a:ea typeface="+mn-ea"/>
              <a:cs typeface="Arial" pitchFamily="34" charset="0"/>
            </a:rPr>
            <a:t>/II: PTT ID ANI, Caller ID Display,</a:t>
          </a:r>
        </a:p>
        <a:p>
          <a:r>
            <a:rPr lang="en-US" altLang="ja-JP" sz="700" baseline="0">
              <a:solidFill>
                <a:sysClr val="windowText" lastClr="000000"/>
              </a:solidFill>
              <a:latin typeface="Arial" pitchFamily="34" charset="0"/>
              <a:ea typeface="+mn-ea"/>
              <a:cs typeface="Arial" pitchFamily="34" charset="0"/>
            </a:rPr>
            <a:t>  Selective/Group Call, Emergency Status,</a:t>
          </a:r>
        </a:p>
        <a:p>
          <a:r>
            <a:rPr lang="en-US" altLang="ja-JP" sz="700" baseline="0">
              <a:solidFill>
                <a:sysClr val="windowText" lastClr="000000"/>
              </a:solidFill>
              <a:latin typeface="Arial" pitchFamily="34" charset="0"/>
              <a:ea typeface="+mn-ea"/>
              <a:cs typeface="Arial" pitchFamily="34" charset="0"/>
            </a:rPr>
            <a:t>  Text Messages</a:t>
          </a:r>
        </a:p>
        <a:p>
          <a:r>
            <a:rPr lang="en-US" sz="700" baseline="0">
              <a:solidFill>
                <a:sysClr val="windowText" lastClr="000000"/>
              </a:solidFill>
              <a:effectLst/>
              <a:latin typeface="Arial" panose="020B0604020202020204" pitchFamily="34" charset="0"/>
              <a:ea typeface="+mn-ea"/>
              <a:cs typeface="Arial" panose="020B0604020202020204" pitchFamily="34" charset="0"/>
            </a:rPr>
            <a:t>• </a:t>
          </a:r>
          <a:r>
            <a:rPr lang="en-US" altLang="ja-JP" sz="700" baseline="0">
              <a:solidFill>
                <a:sysClr val="windowText" lastClr="000000"/>
              </a:solidFill>
              <a:latin typeface="Arial" pitchFamily="34" charset="0"/>
              <a:ea typeface="+mn-ea"/>
              <a:cs typeface="Arial" pitchFamily="34" charset="0"/>
            </a:rPr>
            <a:t>MDC-1200: PTT ID ANI, Caller ID Display,</a:t>
          </a:r>
        </a:p>
        <a:p>
          <a:r>
            <a:rPr lang="en-US" altLang="ja-JP" sz="700" baseline="0">
              <a:solidFill>
                <a:sysClr val="windowText" lastClr="000000"/>
              </a:solidFill>
              <a:latin typeface="Arial" pitchFamily="34" charset="0"/>
              <a:ea typeface="+mn-ea"/>
              <a:cs typeface="Arial" pitchFamily="34" charset="0"/>
            </a:rPr>
            <a:t>  Emergency, Radio Check &amp; Inhibit</a:t>
          </a:r>
        </a:p>
        <a:p>
          <a:r>
            <a:rPr lang="en-US" altLang="ja-JP" sz="700" baseline="0">
              <a:solidFill>
                <a:sysClr val="windowText" lastClr="000000"/>
              </a:solidFill>
              <a:latin typeface="Arial" pitchFamily="34" charset="0"/>
              <a:ea typeface="+mn-ea"/>
              <a:cs typeface="Arial" pitchFamily="34" charset="0"/>
            </a:rPr>
            <a:t>• QT / DQT</a:t>
          </a:r>
        </a:p>
        <a:p>
          <a:r>
            <a:rPr lang="en-US" altLang="ja-JP" sz="700" baseline="0">
              <a:solidFill>
                <a:sysClr val="windowText" lastClr="000000"/>
              </a:solidFill>
              <a:latin typeface="Arial" pitchFamily="34" charset="0"/>
              <a:ea typeface="+mn-ea"/>
              <a:cs typeface="Arial" pitchFamily="34" charset="0"/>
            </a:rPr>
            <a:t>• Two-Tone (Conventional Zones Only)</a:t>
          </a:r>
        </a:p>
        <a:p>
          <a:r>
            <a:rPr lang="en-US" altLang="ja-JP" sz="700" baseline="0">
              <a:solidFill>
                <a:sysClr val="windowText" lastClr="000000"/>
              </a:solidFill>
              <a:latin typeface="Arial" pitchFamily="34" charset="0"/>
              <a:ea typeface="+mn-ea"/>
              <a:cs typeface="Arial" pitchFamily="34" charset="0"/>
            </a:rPr>
            <a:t>• DTMF</a:t>
          </a:r>
        </a:p>
        <a:p>
          <a:r>
            <a:rPr lang="en-US" sz="700" baseline="0">
              <a:solidFill>
                <a:sysClr val="windowText" lastClr="000000"/>
              </a:solidFill>
              <a:effectLst/>
              <a:latin typeface="Arial" panose="020B0604020202020204" pitchFamily="34" charset="0"/>
              <a:ea typeface="+mn-ea"/>
              <a:cs typeface="Arial" panose="020B0604020202020204" pitchFamily="34" charset="0"/>
            </a:rPr>
            <a:t>• Built-in </a:t>
          </a:r>
          <a:r>
            <a:rPr lang="en-US" altLang="ja-JP" sz="700" baseline="0">
              <a:solidFill>
                <a:sysClr val="windowText" lastClr="000000"/>
              </a:solidFill>
              <a:latin typeface="Arial" pitchFamily="34" charset="0"/>
              <a:ea typeface="+mn-ea"/>
              <a:cs typeface="Arial" pitchFamily="34" charset="0"/>
            </a:rPr>
            <a:t>Voice Inversion Scrambler</a:t>
          </a:r>
        </a:p>
      </xdr:txBody>
    </xdr:sp>
    <xdr:clientData/>
  </xdr:twoCellAnchor>
  <xdr:twoCellAnchor>
    <xdr:from>
      <xdr:col>1</xdr:col>
      <xdr:colOff>1109869</xdr:colOff>
      <xdr:row>40</xdr:row>
      <xdr:rowOff>36092</xdr:rowOff>
    </xdr:from>
    <xdr:to>
      <xdr:col>3</xdr:col>
      <xdr:colOff>513566</xdr:colOff>
      <xdr:row>46</xdr:row>
      <xdr:rowOff>132522</xdr:rowOff>
    </xdr:to>
    <xdr:sp macro="" textlink="">
      <xdr:nvSpPr>
        <xdr:cNvPr id="26" name="Text Box 7">
          <a:extLst>
            <a:ext uri="{FF2B5EF4-FFF2-40B4-BE49-F238E27FC236}">
              <a16:creationId xmlns:a16="http://schemas.microsoft.com/office/drawing/2014/main" id="{E23A718A-4782-4F45-AD14-1779BB644E64}"/>
            </a:ext>
          </a:extLst>
        </xdr:cNvPr>
        <xdr:cNvSpPr txBox="1">
          <a:spLocks noChangeArrowheads="1"/>
        </xdr:cNvSpPr>
      </xdr:nvSpPr>
      <xdr:spPr bwMode="auto">
        <a:xfrm>
          <a:off x="2316369" y="6430542"/>
          <a:ext cx="4286847" cy="1055280"/>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1000 Channel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KWD-3000CH</a:t>
          </a:r>
          <a:r>
            <a:rPr lang="en-US" sz="700" b="0" i="0" baseline="0">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Front Panel Programming (</a:t>
          </a:r>
          <a:r>
            <a:rPr lang="en-US" sz="700" b="1" i="0" u="sng" baseline="0">
              <a:effectLst/>
              <a:latin typeface="Arial" panose="020B0604020202020204" pitchFamily="34" charset="0"/>
              <a:ea typeface="+mn-ea"/>
              <a:cs typeface="Arial" panose="020B0604020202020204" pitchFamily="34" charset="0"/>
            </a:rPr>
            <a:t>KWD-3001FP</a:t>
          </a:r>
          <a:r>
            <a:rPr lang="en-US" sz="700" b="0" i="0" baseline="0">
              <a:effectLst/>
              <a:latin typeface="Arial" panose="020B0604020202020204" pitchFamily="34" charset="0"/>
              <a:ea typeface="+mn-ea"/>
              <a:cs typeface="Arial" panose="020B0604020202020204" pitchFamily="34" charset="0"/>
            </a:rPr>
            <a:t>)</a:t>
          </a: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Bluetooth® Module for Data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KWD-3002BT</a:t>
          </a:r>
          <a:r>
            <a:rPr lang="en-US" sz="700" b="0" i="0"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Digital NXDN Trunking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Factory Installed</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Tier 2 Conventional &amp; S-Trunking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KWD-3301CV</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Tier 3 Trunking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KWD-3301CV</a:t>
          </a:r>
          <a:r>
            <a:rPr lang="en-US" sz="700" b="1" i="0" u="none" strike="noStrike" baseline="0">
              <a:solidFill>
                <a:sysClr val="windowText" lastClr="000000"/>
              </a:solidFill>
              <a:effectLst/>
              <a:latin typeface="Arial" panose="020B0604020202020204" pitchFamily="34" charset="0"/>
              <a:ea typeface="+mn-ea"/>
              <a:cs typeface="Arial" panose="020B0604020202020204" pitchFamily="34" charset="0"/>
            </a:rPr>
            <a:t> &amp;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KWD-3302TR</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ARC4 Enhanced Encryption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KWD-3502EE</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AES/DES Encryption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KWD-3503AE</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Remote Control Command by Subscriber Units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KWD-3504RC</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189258</xdr:colOff>
      <xdr:row>36</xdr:row>
      <xdr:rowOff>62948</xdr:rowOff>
    </xdr:from>
    <xdr:to>
      <xdr:col>1</xdr:col>
      <xdr:colOff>656728</xdr:colOff>
      <xdr:row>42</xdr:row>
      <xdr:rowOff>89390</xdr:rowOff>
    </xdr:to>
    <xdr:sp macro="" textlink="">
      <xdr:nvSpPr>
        <xdr:cNvPr id="27" name="Text Box 7">
          <a:extLst>
            <a:ext uri="{FF2B5EF4-FFF2-40B4-BE49-F238E27FC236}">
              <a16:creationId xmlns:a16="http://schemas.microsoft.com/office/drawing/2014/main" id="{EB2093E5-6BFA-4549-8E27-79DB44210522}"/>
            </a:ext>
          </a:extLst>
        </xdr:cNvPr>
        <xdr:cNvSpPr txBox="1">
          <a:spLocks noChangeArrowheads="1"/>
        </xdr:cNvSpPr>
      </xdr:nvSpPr>
      <xdr:spPr bwMode="auto">
        <a:xfrm>
          <a:off x="189258" y="5822398"/>
          <a:ext cx="1673970" cy="985292"/>
        </a:xfrm>
        <a:prstGeom prst="rect">
          <a:avLst/>
        </a:prstGeom>
        <a:solidFill>
          <a:sysClr val="window" lastClr="FFFFFF"/>
        </a:solidFill>
        <a:ln w="3175">
          <a:solidFill>
            <a:sysClr val="windowText" lastClr="000000"/>
          </a:solid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Because of spurious signal (birdie),      the following frequencies (and ±6.25kHz ranges) are not allowed :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altLang="ja-JP" sz="2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 854.4000   • 936.0000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859.2000   • 940.8000</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864.0000    </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868.8000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803413</xdr:colOff>
      <xdr:row>47</xdr:row>
      <xdr:rowOff>74544</xdr:rowOff>
    </xdr:from>
    <xdr:to>
      <xdr:col>3</xdr:col>
      <xdr:colOff>559491</xdr:colOff>
      <xdr:row>49</xdr:row>
      <xdr:rowOff>75642</xdr:rowOff>
    </xdr:to>
    <xdr:sp macro="" textlink="">
      <xdr:nvSpPr>
        <xdr:cNvPr id="28" name="Text Box 7">
          <a:extLst>
            <a:ext uri="{FF2B5EF4-FFF2-40B4-BE49-F238E27FC236}">
              <a16:creationId xmlns:a16="http://schemas.microsoft.com/office/drawing/2014/main" id="{938F02AF-8F72-46EC-AB49-3A5124DBA46E}"/>
            </a:ext>
          </a:extLst>
        </xdr:cNvPr>
        <xdr:cNvSpPr txBox="1">
          <a:spLocks noChangeArrowheads="1"/>
        </xdr:cNvSpPr>
      </xdr:nvSpPr>
      <xdr:spPr bwMode="auto">
        <a:xfrm>
          <a:off x="2009913" y="7586594"/>
          <a:ext cx="4639228" cy="318598"/>
        </a:xfrm>
        <a:prstGeom prst="rect">
          <a:avLst/>
        </a:prstGeom>
        <a:noFill/>
        <a:ln w="3175">
          <a:solidFill>
            <a:schemeClr val="tx1"/>
          </a:solidFill>
          <a:prstDash val="sysDot"/>
          <a:miter lim="800000"/>
          <a:headEnd/>
          <a:tailEnd/>
        </a:ln>
      </xdr:spPr>
      <xdr:txBody>
        <a:bodyPr vertOverflow="clip" wrap="square" lIns="144000" tIns="36000" rIns="144000" bIns="72000" anchor="ctr" upright="1"/>
        <a:lstStyle/>
        <a:p>
          <a:pPr algn="ctr"/>
          <a:r>
            <a:rPr lang="en-US" sz="700" baseline="0">
              <a:solidFill>
                <a:sysClr val="windowText" lastClr="000000"/>
              </a:solidFill>
              <a:latin typeface="Arial" pitchFamily="34" charset="0"/>
              <a:ea typeface="+mn-ea"/>
              <a:cs typeface="Arial" pitchFamily="34" charset="0"/>
            </a:rPr>
            <a:t>Approved by CSA-us International Inc. for Classes I, II &amp; III, Div. 1,  Groups D, E, F, G and are also approved for non-Incendive use in Class I, Div. 2,  Groups A, B, C hazardous locations.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19051</xdr:rowOff>
    </xdr:from>
    <xdr:to>
      <xdr:col>4</xdr:col>
      <xdr:colOff>0</xdr:colOff>
      <xdr:row>4</xdr:row>
      <xdr:rowOff>95251</xdr:rowOff>
    </xdr:to>
    <xdr:sp macro="" textlink="">
      <xdr:nvSpPr>
        <xdr:cNvPr id="2" name="正方形/長方形 5">
          <a:extLst>
            <a:ext uri="{FF2B5EF4-FFF2-40B4-BE49-F238E27FC236}">
              <a16:creationId xmlns:a16="http://schemas.microsoft.com/office/drawing/2014/main" id="{BDE29EDE-93EE-473A-B485-29A7D911D3F7}"/>
            </a:ext>
          </a:extLst>
        </xdr:cNvPr>
        <xdr:cNvSpPr/>
      </xdr:nvSpPr>
      <xdr:spPr>
        <a:xfrm>
          <a:off x="0" y="19051"/>
          <a:ext cx="6813550" cy="7366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3" name="Text Box 22">
          <a:extLst>
            <a:ext uri="{FF2B5EF4-FFF2-40B4-BE49-F238E27FC236}">
              <a16:creationId xmlns:a16="http://schemas.microsoft.com/office/drawing/2014/main" id="{4A3BA494-31D8-4342-A014-3122B1EA07A2}"/>
            </a:ext>
          </a:extLst>
        </xdr:cNvPr>
        <xdr:cNvSpPr txBox="1">
          <a:spLocks noChangeArrowheads="1"/>
        </xdr:cNvSpPr>
      </xdr:nvSpPr>
      <xdr:spPr bwMode="auto">
        <a:xfrm>
          <a:off x="638176" y="123826"/>
          <a:ext cx="52609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4" name="TextBox 3">
          <a:hlinkClick xmlns:r="http://schemas.openxmlformats.org/officeDocument/2006/relationships" r:id="rId1"/>
          <a:extLst>
            <a:ext uri="{FF2B5EF4-FFF2-40B4-BE49-F238E27FC236}">
              <a16:creationId xmlns:a16="http://schemas.microsoft.com/office/drawing/2014/main" id="{660F5854-D16B-4328-9859-9D56EC4FCB51}"/>
            </a:ext>
          </a:extLst>
        </xdr:cNvPr>
        <xdr:cNvSpPr txBox="1"/>
      </xdr:nvSpPr>
      <xdr:spPr>
        <a:xfrm>
          <a:off x="46958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5" name="Picture 4">
          <a:extLst>
            <a:ext uri="{FF2B5EF4-FFF2-40B4-BE49-F238E27FC236}">
              <a16:creationId xmlns:a16="http://schemas.microsoft.com/office/drawing/2014/main" id="{06A3C605-07F2-43F1-8799-C3A94C5491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6" name="Picture 5" descr="http://www.triton92.com/images/products/apco_p25_logo.gif">
          <a:extLst>
            <a:ext uri="{FF2B5EF4-FFF2-40B4-BE49-F238E27FC236}">
              <a16:creationId xmlns:a16="http://schemas.microsoft.com/office/drawing/2014/main" id="{94EC2050-2924-43E5-8A8E-EE828D407394}"/>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1121517</xdr:colOff>
      <xdr:row>5</xdr:row>
      <xdr:rowOff>74547</xdr:rowOff>
    </xdr:from>
    <xdr:to>
      <xdr:col>4</xdr:col>
      <xdr:colOff>0</xdr:colOff>
      <xdr:row>6</xdr:row>
      <xdr:rowOff>66675</xdr:rowOff>
    </xdr:to>
    <xdr:sp macro="" textlink="">
      <xdr:nvSpPr>
        <xdr:cNvPr id="7" name="Text Box 7">
          <a:extLst>
            <a:ext uri="{FF2B5EF4-FFF2-40B4-BE49-F238E27FC236}">
              <a16:creationId xmlns:a16="http://schemas.microsoft.com/office/drawing/2014/main" id="{B1D2E79A-C2D6-45CE-A517-C351498A2F72}"/>
            </a:ext>
          </a:extLst>
        </xdr:cNvPr>
        <xdr:cNvSpPr txBox="1">
          <a:spLocks noChangeArrowheads="1"/>
        </xdr:cNvSpPr>
      </xdr:nvSpPr>
      <xdr:spPr bwMode="auto">
        <a:xfrm>
          <a:off x="2226417" y="900047"/>
          <a:ext cx="4587133" cy="15722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39</xdr:row>
      <xdr:rowOff>10105</xdr:rowOff>
    </xdr:from>
    <xdr:to>
      <xdr:col>4</xdr:col>
      <xdr:colOff>0</xdr:colOff>
      <xdr:row>39</xdr:row>
      <xdr:rowOff>152400</xdr:rowOff>
    </xdr:to>
    <xdr:sp macro="" textlink="">
      <xdr:nvSpPr>
        <xdr:cNvPr id="8" name="Text Box 7">
          <a:extLst>
            <a:ext uri="{FF2B5EF4-FFF2-40B4-BE49-F238E27FC236}">
              <a16:creationId xmlns:a16="http://schemas.microsoft.com/office/drawing/2014/main" id="{EB1028D7-AF8E-45E6-80A6-CA7A96AB68C0}"/>
            </a:ext>
          </a:extLst>
        </xdr:cNvPr>
        <xdr:cNvSpPr txBox="1">
          <a:spLocks noChangeArrowheads="1"/>
        </xdr:cNvSpPr>
      </xdr:nvSpPr>
      <xdr:spPr bwMode="auto">
        <a:xfrm>
          <a:off x="0" y="6156905"/>
          <a:ext cx="6813550" cy="142295"/>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9" name="正方形/長方形 5">
          <a:extLst>
            <a:ext uri="{FF2B5EF4-FFF2-40B4-BE49-F238E27FC236}">
              <a16:creationId xmlns:a16="http://schemas.microsoft.com/office/drawing/2014/main" id="{18B6BFC4-C67E-49C2-B1B7-6CAAFBEC4621}"/>
            </a:ext>
          </a:extLst>
        </xdr:cNvPr>
        <xdr:cNvSpPr/>
      </xdr:nvSpPr>
      <xdr:spPr>
        <a:xfrm>
          <a:off x="0" y="19051"/>
          <a:ext cx="6813550" cy="7366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0" name="Text Box 22">
          <a:extLst>
            <a:ext uri="{FF2B5EF4-FFF2-40B4-BE49-F238E27FC236}">
              <a16:creationId xmlns:a16="http://schemas.microsoft.com/office/drawing/2014/main" id="{A9A4595D-2778-4881-9FA2-93A283B6A279}"/>
            </a:ext>
          </a:extLst>
        </xdr:cNvPr>
        <xdr:cNvSpPr txBox="1">
          <a:spLocks noChangeArrowheads="1"/>
        </xdr:cNvSpPr>
      </xdr:nvSpPr>
      <xdr:spPr bwMode="auto">
        <a:xfrm>
          <a:off x="638176" y="123826"/>
          <a:ext cx="52609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1" name="TextBox 10">
          <a:hlinkClick xmlns:r="http://schemas.openxmlformats.org/officeDocument/2006/relationships" r:id="rId1"/>
          <a:extLst>
            <a:ext uri="{FF2B5EF4-FFF2-40B4-BE49-F238E27FC236}">
              <a16:creationId xmlns:a16="http://schemas.microsoft.com/office/drawing/2014/main" id="{5E79554A-BBFF-4EF7-A10D-52B398DEB519}"/>
            </a:ext>
          </a:extLst>
        </xdr:cNvPr>
        <xdr:cNvSpPr txBox="1"/>
      </xdr:nvSpPr>
      <xdr:spPr>
        <a:xfrm>
          <a:off x="46958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12" name="Picture 11">
          <a:extLst>
            <a:ext uri="{FF2B5EF4-FFF2-40B4-BE49-F238E27FC236}">
              <a16:creationId xmlns:a16="http://schemas.microsoft.com/office/drawing/2014/main" id="{249BB3E3-7659-4B61-AEC8-3C3A317EA2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13" name="Picture 12" descr="http://www.triton92.com/images/products/apco_p25_logo.gif">
          <a:extLst>
            <a:ext uri="{FF2B5EF4-FFF2-40B4-BE49-F238E27FC236}">
              <a16:creationId xmlns:a16="http://schemas.microsoft.com/office/drawing/2014/main" id="{F80EBC82-8A2C-4932-8570-E8E4D9241D8D}"/>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1121517</xdr:colOff>
      <xdr:row>5</xdr:row>
      <xdr:rowOff>74547</xdr:rowOff>
    </xdr:from>
    <xdr:to>
      <xdr:col>4</xdr:col>
      <xdr:colOff>0</xdr:colOff>
      <xdr:row>6</xdr:row>
      <xdr:rowOff>66675</xdr:rowOff>
    </xdr:to>
    <xdr:sp macro="" textlink="">
      <xdr:nvSpPr>
        <xdr:cNvPr id="14" name="Text Box 7">
          <a:extLst>
            <a:ext uri="{FF2B5EF4-FFF2-40B4-BE49-F238E27FC236}">
              <a16:creationId xmlns:a16="http://schemas.microsoft.com/office/drawing/2014/main" id="{754E45D9-30DD-4D9D-AB39-B68FC43E5EF4}"/>
            </a:ext>
          </a:extLst>
        </xdr:cNvPr>
        <xdr:cNvSpPr txBox="1">
          <a:spLocks noChangeArrowheads="1"/>
        </xdr:cNvSpPr>
      </xdr:nvSpPr>
      <xdr:spPr bwMode="auto">
        <a:xfrm>
          <a:off x="2226417" y="900047"/>
          <a:ext cx="4587133" cy="15722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39</xdr:row>
      <xdr:rowOff>10105</xdr:rowOff>
    </xdr:from>
    <xdr:to>
      <xdr:col>4</xdr:col>
      <xdr:colOff>0</xdr:colOff>
      <xdr:row>39</xdr:row>
      <xdr:rowOff>152400</xdr:rowOff>
    </xdr:to>
    <xdr:sp macro="" textlink="">
      <xdr:nvSpPr>
        <xdr:cNvPr id="15" name="Text Box 7">
          <a:extLst>
            <a:ext uri="{FF2B5EF4-FFF2-40B4-BE49-F238E27FC236}">
              <a16:creationId xmlns:a16="http://schemas.microsoft.com/office/drawing/2014/main" id="{FEE06D3F-F88E-418B-AFB3-3C77B0CF7069}"/>
            </a:ext>
          </a:extLst>
        </xdr:cNvPr>
        <xdr:cNvSpPr txBox="1">
          <a:spLocks noChangeArrowheads="1"/>
        </xdr:cNvSpPr>
      </xdr:nvSpPr>
      <xdr:spPr bwMode="auto">
        <a:xfrm>
          <a:off x="0" y="6156905"/>
          <a:ext cx="6813550" cy="142295"/>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1</xdr:col>
      <xdr:colOff>3025640</xdr:colOff>
      <xdr:row>40</xdr:row>
      <xdr:rowOff>73716</xdr:rowOff>
    </xdr:from>
    <xdr:to>
      <xdr:col>3</xdr:col>
      <xdr:colOff>716448</xdr:colOff>
      <xdr:row>49</xdr:row>
      <xdr:rowOff>123825</xdr:rowOff>
    </xdr:to>
    <xdr:sp macro="" textlink="">
      <xdr:nvSpPr>
        <xdr:cNvPr id="16" name="Text Box 7">
          <a:extLst>
            <a:ext uri="{FF2B5EF4-FFF2-40B4-BE49-F238E27FC236}">
              <a16:creationId xmlns:a16="http://schemas.microsoft.com/office/drawing/2014/main" id="{8525F132-6652-4957-8186-EEE1A03FF460}"/>
            </a:ext>
          </a:extLst>
        </xdr:cNvPr>
        <xdr:cNvSpPr txBox="1">
          <a:spLocks noChangeArrowheads="1"/>
        </xdr:cNvSpPr>
      </xdr:nvSpPr>
      <xdr:spPr bwMode="auto">
        <a:xfrm>
          <a:off x="4130540" y="6379266"/>
          <a:ext cx="2573958" cy="1536009"/>
        </a:xfrm>
        <a:prstGeom prst="rect">
          <a:avLst/>
        </a:prstGeom>
        <a:solidFill>
          <a:srgbClr val="4F81BD">
            <a:lumMod val="20000"/>
            <a:lumOff val="80000"/>
          </a:srgbClr>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anose="020B0604020202020204" pitchFamily="34" charset="0"/>
              <a:ea typeface="ＭＳ Ｐゴシック"/>
              <a:cs typeface="Arial" panose="020B0604020202020204" pitchFamily="34" charset="0"/>
            </a:rPr>
            <a:t>MOUNTING &amp; REMOTE CONFIGURATIONS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600" b="1" i="0" u="none" strike="noStrike" kern="0" cap="none" spc="0" normalizeH="0" baseline="0" noProof="0">
              <a:ln>
                <a:noFill/>
              </a:ln>
              <a:solidFill>
                <a:srgbClr val="4F81BD">
                  <a:lumMod val="50000"/>
                </a:srgbClr>
              </a:solidFill>
              <a:effectLst/>
              <a:uLnTx/>
              <a:uFillTx/>
              <a:latin typeface="Arial" panose="020B0604020202020204" pitchFamily="34" charset="0"/>
              <a:ea typeface="+mn-ea"/>
              <a:cs typeface="Arial" panose="020B0604020202020204" pitchFamily="34" charset="0"/>
            </a:rPr>
            <a:t>    (See NX-5000 Accessory page for details)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KCH-20R</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Featured Control Head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KCH-21R</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Handheld Control Head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Single Remote Control Head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KRK Kit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KCT-71</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or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KCT-77</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Cable required)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Dual Remote Control Heads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KCH-19/20R/21R</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KRK Kit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KCT-71</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or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KCT-77</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Cables required)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Multiple RF Decks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KRK Kit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KCT-71</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or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KCT-77</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Control Cable +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KWD-5004MR</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License Key Activation required*)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ONLY for the radios with S/N: B5900000 or earlier.</a:t>
          </a:r>
        </a:p>
      </xdr:txBody>
    </xdr:sp>
    <xdr:clientData/>
  </xdr:twoCellAnchor>
  <xdr:oneCellAnchor>
    <xdr:from>
      <xdr:col>0</xdr:col>
      <xdr:colOff>28575</xdr:colOff>
      <xdr:row>8</xdr:row>
      <xdr:rowOff>19014</xdr:rowOff>
    </xdr:from>
    <xdr:ext cx="2255152" cy="1473399"/>
    <xdr:pic>
      <xdr:nvPicPr>
        <xdr:cNvPr id="17" name="Picture 16">
          <a:extLst>
            <a:ext uri="{FF2B5EF4-FFF2-40B4-BE49-F238E27FC236}">
              <a16:creationId xmlns:a16="http://schemas.microsoft.com/office/drawing/2014/main" id="{CC10BC35-38BF-438D-9C58-01AC88286B5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 y="1244564"/>
          <a:ext cx="2255152" cy="1473399"/>
        </a:xfrm>
        <a:prstGeom prst="rect">
          <a:avLst/>
        </a:prstGeom>
      </xdr:spPr>
    </xdr:pic>
    <xdr:clientData/>
  </xdr:oneCellAnchor>
  <xdr:twoCellAnchor>
    <xdr:from>
      <xdr:col>0</xdr:col>
      <xdr:colOff>0</xdr:colOff>
      <xdr:row>0</xdr:row>
      <xdr:rowOff>19051</xdr:rowOff>
    </xdr:from>
    <xdr:to>
      <xdr:col>4</xdr:col>
      <xdr:colOff>0</xdr:colOff>
      <xdr:row>4</xdr:row>
      <xdr:rowOff>95251</xdr:rowOff>
    </xdr:to>
    <xdr:sp macro="" textlink="">
      <xdr:nvSpPr>
        <xdr:cNvPr id="18" name="正方形/長方形 5">
          <a:extLst>
            <a:ext uri="{FF2B5EF4-FFF2-40B4-BE49-F238E27FC236}">
              <a16:creationId xmlns:a16="http://schemas.microsoft.com/office/drawing/2014/main" id="{8345D06F-9237-470C-8A0C-0FA4974ABBBA}"/>
            </a:ext>
          </a:extLst>
        </xdr:cNvPr>
        <xdr:cNvSpPr/>
      </xdr:nvSpPr>
      <xdr:spPr>
        <a:xfrm>
          <a:off x="0" y="19051"/>
          <a:ext cx="6813550" cy="7366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115957</xdr:colOff>
      <xdr:row>17</xdr:row>
      <xdr:rowOff>142875</xdr:rowOff>
    </xdr:from>
    <xdr:to>
      <xdr:col>1</xdr:col>
      <xdr:colOff>981075</xdr:colOff>
      <xdr:row>36</xdr:row>
      <xdr:rowOff>124239</xdr:rowOff>
    </xdr:to>
    <xdr:sp macro="" textlink="">
      <xdr:nvSpPr>
        <xdr:cNvPr id="19" name="Text Box 7">
          <a:extLst>
            <a:ext uri="{FF2B5EF4-FFF2-40B4-BE49-F238E27FC236}">
              <a16:creationId xmlns:a16="http://schemas.microsoft.com/office/drawing/2014/main" id="{3D1665F5-5825-4745-9962-614B6B8F30E6}"/>
            </a:ext>
          </a:extLst>
        </xdr:cNvPr>
        <xdr:cNvSpPr txBox="1">
          <a:spLocks noChangeArrowheads="1"/>
        </xdr:cNvSpPr>
      </xdr:nvSpPr>
      <xdr:spPr bwMode="auto">
        <a:xfrm>
          <a:off x="115957" y="2797175"/>
          <a:ext cx="1970018" cy="2997614"/>
        </a:xfrm>
        <a:prstGeom prst="rect">
          <a:avLst/>
        </a:prstGeom>
        <a:no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NX-5000(K-version*) Mobiles include: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Standard Microphone (KMC-65M)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Mounting Bracket (KMB-33M)</a:t>
          </a:r>
          <a:endParaRPr kumimoji="0" lang="en-US" sz="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DC Cable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Blade Fuse</a:t>
          </a:r>
          <a:endParaRPr kumimoji="0" lang="en-US" sz="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User Guide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a:p>
          <a:pPr marL="0" marR="0" lvl="0" indent="0" defTabSz="914400" eaLnBrk="1" fontAlgn="auto" latinLnBrk="0" hangingPunct="1">
            <a:lnSpc>
              <a:spcPct val="100000"/>
            </a:lnSpc>
            <a:spcBef>
              <a:spcPts val="0"/>
            </a:spcBef>
            <a:spcAft>
              <a:spcPts val="0"/>
            </a:spcAft>
            <a:buClrTx/>
            <a:buSzTx/>
            <a:buFontTx/>
            <a:buNone/>
            <a:tabLst/>
            <a:defRPr/>
          </a:pPr>
          <a:endParaRPr lang="en-US" sz="6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6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1" i="0">
              <a:effectLst/>
              <a:latin typeface="+mn-lt"/>
              <a:ea typeface="+mn-ea"/>
              <a:cs typeface="+mn-cs"/>
            </a:rPr>
            <a:t>*BK-version comes with a RF deck only</a:t>
          </a:r>
          <a:endParaRPr lang="en-US" sz="7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20" name="Text Box 22">
          <a:extLst>
            <a:ext uri="{FF2B5EF4-FFF2-40B4-BE49-F238E27FC236}">
              <a16:creationId xmlns:a16="http://schemas.microsoft.com/office/drawing/2014/main" id="{4876CBBB-9A87-4C37-B7E3-7B5798726E62}"/>
            </a:ext>
          </a:extLst>
        </xdr:cNvPr>
        <xdr:cNvSpPr txBox="1">
          <a:spLocks noChangeArrowheads="1"/>
        </xdr:cNvSpPr>
      </xdr:nvSpPr>
      <xdr:spPr bwMode="auto">
        <a:xfrm>
          <a:off x="638176" y="123826"/>
          <a:ext cx="52609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21" name="TextBox 20">
          <a:hlinkClick xmlns:r="http://schemas.openxmlformats.org/officeDocument/2006/relationships" r:id="rId1"/>
          <a:extLst>
            <a:ext uri="{FF2B5EF4-FFF2-40B4-BE49-F238E27FC236}">
              <a16:creationId xmlns:a16="http://schemas.microsoft.com/office/drawing/2014/main" id="{BDA97A98-F208-4B6A-950A-E35F7D7FFC99}"/>
            </a:ext>
          </a:extLst>
        </xdr:cNvPr>
        <xdr:cNvSpPr txBox="1"/>
      </xdr:nvSpPr>
      <xdr:spPr>
        <a:xfrm>
          <a:off x="46958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22" name="Picture 21">
          <a:extLst>
            <a:ext uri="{FF2B5EF4-FFF2-40B4-BE49-F238E27FC236}">
              <a16:creationId xmlns:a16="http://schemas.microsoft.com/office/drawing/2014/main" id="{EC66EE41-2AFD-4878-8CA5-35978A514A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23" name="Picture 22" descr="http://www.triton92.com/images/products/apco_p25_logo.gif">
          <a:extLst>
            <a:ext uri="{FF2B5EF4-FFF2-40B4-BE49-F238E27FC236}">
              <a16:creationId xmlns:a16="http://schemas.microsoft.com/office/drawing/2014/main" id="{66ED7F4E-C699-4D1B-A915-CDF056099D67}"/>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1093356</xdr:colOff>
      <xdr:row>7</xdr:row>
      <xdr:rowOff>21539</xdr:rowOff>
    </xdr:from>
    <xdr:to>
      <xdr:col>1</xdr:col>
      <xdr:colOff>3145372</xdr:colOff>
      <xdr:row>25</xdr:row>
      <xdr:rowOff>133350</xdr:rowOff>
    </xdr:to>
    <xdr:sp macro="" textlink="">
      <xdr:nvSpPr>
        <xdr:cNvPr id="24" name="Text Box 7">
          <a:extLst>
            <a:ext uri="{FF2B5EF4-FFF2-40B4-BE49-F238E27FC236}">
              <a16:creationId xmlns:a16="http://schemas.microsoft.com/office/drawing/2014/main" id="{EE5428C7-01BC-4B82-8C5D-72A7692EB166}"/>
            </a:ext>
          </a:extLst>
        </xdr:cNvPr>
        <xdr:cNvSpPr txBox="1">
          <a:spLocks noChangeArrowheads="1"/>
        </xdr:cNvSpPr>
      </xdr:nvSpPr>
      <xdr:spPr bwMode="auto">
        <a:xfrm>
          <a:off x="2198256" y="1088339"/>
          <a:ext cx="2052016" cy="2969311"/>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50 W (136-174 MHz) Models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45 W (380-470, 450-520 MHz) Models</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35 W (700/800 MHz) Models</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1024 CH-GID / 128 Zones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Full Color 2.55" (154 x 422 pixels) TFT Display</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Multi-line Text Display</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Function/Status Icons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Multi-Language Display</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Date &amp; 12/24 Hour Time Clock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Transmit/Busy/Call Alert/Warn LED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Emergency/AUX Key</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W Speaker Audio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DB-25 Accessory Connector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Multi Digital Protocol </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1</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 Features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Built-in GPS Receiver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Module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56-bit DES Encryption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 keys programmable by KPG-D1(N)K)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Mobile Relay Station</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2</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(DMR Mode</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3</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Cross Band Repeater (Only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Active Noise Reduction (ANR)</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KPG-D1N Windows</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FPU</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Flash Firmware Upgrading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MIL-STD-810 C/D/E/F/G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IP54/55</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Encode/Decode Format</a:t>
          </a:r>
          <a:endParaRPr lang="en-US" sz="700">
            <a:effectLst/>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0</xdr:col>
      <xdr:colOff>96571</xdr:colOff>
      <xdr:row>45</xdr:row>
      <xdr:rowOff>132522</xdr:rowOff>
    </xdr:from>
    <xdr:to>
      <xdr:col>1</xdr:col>
      <xdr:colOff>2807806</xdr:colOff>
      <xdr:row>51</xdr:row>
      <xdr:rowOff>142875</xdr:rowOff>
    </xdr:to>
    <xdr:sp macro="" textlink="">
      <xdr:nvSpPr>
        <xdr:cNvPr id="25" name="Text Box 7">
          <a:extLst>
            <a:ext uri="{FF2B5EF4-FFF2-40B4-BE49-F238E27FC236}">
              <a16:creationId xmlns:a16="http://schemas.microsoft.com/office/drawing/2014/main" id="{75AD6B08-D854-4BFA-96CD-E5309255E553}"/>
            </a:ext>
          </a:extLst>
        </xdr:cNvPr>
        <xdr:cNvSpPr txBox="1">
          <a:spLocks noChangeArrowheads="1"/>
        </xdr:cNvSpPr>
      </xdr:nvSpPr>
      <xdr:spPr bwMode="auto">
        <a:xfrm>
          <a:off x="96571" y="7288972"/>
          <a:ext cx="3816135" cy="962853"/>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P25 MODE</a:t>
          </a:r>
          <a:endParaRPr kumimoji="0" lang="ja-JP" altLang="ja-JP" sz="8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Features (</a:t>
          </a: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KWD-5100CV</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a:t>
          </a:r>
          <a:endParaRPr kumimoji="0" lang="ja-JP"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Phase 1 Trunking Features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KWD-5100CV</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5101TR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Phase 2 Trunking Features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KWD-5100CV</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5101TR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5102TR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Conventional OTAR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KWD-5103RK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Trunking OTAR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KWD-5103RK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5106DT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Conventional Voting Scan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KWD-5105VT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Packet Data required for Trunked OTAR/GPS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KWD-5106DT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Link Layer Authentication (</a:t>
          </a:r>
          <a:r>
            <a:rPr lang="en-US" sz="700" b="0" i="0" u="sng" baseline="0">
              <a:effectLst/>
              <a:latin typeface="Arial" panose="020B0604020202020204" pitchFamily="34" charset="0"/>
              <a:ea typeface="+mn-ea"/>
              <a:cs typeface="Arial" panose="020B0604020202020204" pitchFamily="34" charset="0"/>
            </a:rPr>
            <a:t>KWD-5100CV</a:t>
          </a:r>
          <a:r>
            <a:rPr lang="en-US" sz="700" b="0" i="0" baseline="0">
              <a:effectLst/>
              <a:latin typeface="Arial" panose="020B0604020202020204" pitchFamily="34" charset="0"/>
              <a:ea typeface="+mn-ea"/>
              <a:cs typeface="Arial" panose="020B0604020202020204" pitchFamily="34" charset="0"/>
            </a:rPr>
            <a:t> &amp; </a:t>
          </a:r>
          <a:r>
            <a:rPr lang="en-US" sz="700" b="0" i="0" u="sng" baseline="0">
              <a:effectLst/>
              <a:latin typeface="Arial" panose="020B0604020202020204" pitchFamily="34" charset="0"/>
              <a:ea typeface="+mn-ea"/>
              <a:cs typeface="Arial" panose="020B0604020202020204" pitchFamily="34" charset="0"/>
            </a:rPr>
            <a:t>KWD-5101TR</a:t>
          </a:r>
          <a:r>
            <a:rPr lang="en-US" sz="700" b="0" i="0" baseline="0">
              <a:effectLst/>
              <a:latin typeface="Arial" panose="020B0604020202020204" pitchFamily="34" charset="0"/>
              <a:ea typeface="+mn-ea"/>
              <a:cs typeface="Arial" panose="020B0604020202020204" pitchFamily="34" charset="0"/>
            </a:rPr>
            <a:t> &amp;  KWD-AE3x Encryption Board Required)</a:t>
          </a:r>
          <a:endParaRPr lang="en-US" sz="700">
            <a:effectLst/>
            <a:latin typeface="Arial" panose="020B0604020202020204" pitchFamily="34" charset="0"/>
            <a:cs typeface="Arial" panose="020B0604020202020204" pitchFamily="34" charset="0"/>
          </a:endParaRPr>
        </a:p>
      </xdr:txBody>
    </xdr:sp>
    <xdr:clientData/>
  </xdr:twoCellAnchor>
  <xdr:twoCellAnchor>
    <xdr:from>
      <xdr:col>1</xdr:col>
      <xdr:colOff>1121517</xdr:colOff>
      <xdr:row>5</xdr:row>
      <xdr:rowOff>74547</xdr:rowOff>
    </xdr:from>
    <xdr:to>
      <xdr:col>4</xdr:col>
      <xdr:colOff>0</xdr:colOff>
      <xdr:row>6</xdr:row>
      <xdr:rowOff>66675</xdr:rowOff>
    </xdr:to>
    <xdr:sp macro="" textlink="">
      <xdr:nvSpPr>
        <xdr:cNvPr id="26" name="Text Box 7">
          <a:extLst>
            <a:ext uri="{FF2B5EF4-FFF2-40B4-BE49-F238E27FC236}">
              <a16:creationId xmlns:a16="http://schemas.microsoft.com/office/drawing/2014/main" id="{BFA595C8-0992-4334-970D-A5BC4E91CDF6}"/>
            </a:ext>
          </a:extLst>
        </xdr:cNvPr>
        <xdr:cNvSpPr txBox="1">
          <a:spLocks noChangeArrowheads="1"/>
        </xdr:cNvSpPr>
      </xdr:nvSpPr>
      <xdr:spPr bwMode="auto">
        <a:xfrm>
          <a:off x="2226417" y="900047"/>
          <a:ext cx="4587133" cy="15722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1</xdr:col>
      <xdr:colOff>3276600</xdr:colOff>
      <xdr:row>7</xdr:row>
      <xdr:rowOff>21704</xdr:rowOff>
    </xdr:from>
    <xdr:to>
      <xdr:col>3</xdr:col>
      <xdr:colOff>580159</xdr:colOff>
      <xdr:row>38</xdr:row>
      <xdr:rowOff>77933</xdr:rowOff>
    </xdr:to>
    <xdr:sp macro="" textlink="">
      <xdr:nvSpPr>
        <xdr:cNvPr id="27" name="Text Box 7">
          <a:extLst>
            <a:ext uri="{FF2B5EF4-FFF2-40B4-BE49-F238E27FC236}">
              <a16:creationId xmlns:a16="http://schemas.microsoft.com/office/drawing/2014/main" id="{492DE8C5-9AA3-4C3B-90F3-B4D568CEDD3B}"/>
            </a:ext>
          </a:extLst>
        </xdr:cNvPr>
        <xdr:cNvSpPr txBox="1">
          <a:spLocks noChangeArrowheads="1"/>
        </xdr:cNvSpPr>
      </xdr:nvSpPr>
      <xdr:spPr bwMode="auto">
        <a:xfrm>
          <a:off x="4381500" y="1088504"/>
          <a:ext cx="2186709" cy="4977479"/>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rgbClr val="4F81BD">
                  <a:lumMod val="50000"/>
                </a:srgb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Conventional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NXDN</a:t>
          </a:r>
          <a:r>
            <a:rPr lang="en-US" sz="700" b="0" i="0" baseline="3000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 TYPE-C (Gen1/Gen2) Trunking (except 700MHz)</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(requires KPG-180AP OTAP Manager Software)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Two-Tone</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3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3 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AMBE+2™VOCODER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(Direct &amp; Repeater Mode)</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Emergency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All Group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Messaging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Control by Subscriber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Optional</a:t>
          </a:r>
          <a:endPar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Site Roaming </a:t>
          </a:r>
          <a:endPar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ANALOG MODE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LTR</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ＭＳ Ｐゴシック"/>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FleetSync</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ＭＳ Ｐゴシック"/>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/II: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Selective/Group Call, Emergency Status,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Text Messages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MDC-1200: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Emergency, Radio Check &amp; Inhibit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QT / DQT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Two-Tone (Conventional Zones Only)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DTMF</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Voice Inversion Scrambler</a:t>
          </a:r>
        </a:p>
      </xdr:txBody>
    </xdr:sp>
    <xdr:clientData/>
  </xdr:twoCellAnchor>
  <xdr:twoCellAnchor>
    <xdr:from>
      <xdr:col>0</xdr:col>
      <xdr:colOff>0</xdr:colOff>
      <xdr:row>39</xdr:row>
      <xdr:rowOff>10105</xdr:rowOff>
    </xdr:from>
    <xdr:to>
      <xdr:col>4</xdr:col>
      <xdr:colOff>0</xdr:colOff>
      <xdr:row>39</xdr:row>
      <xdr:rowOff>152400</xdr:rowOff>
    </xdr:to>
    <xdr:sp macro="" textlink="">
      <xdr:nvSpPr>
        <xdr:cNvPr id="28" name="Text Box 7">
          <a:extLst>
            <a:ext uri="{FF2B5EF4-FFF2-40B4-BE49-F238E27FC236}">
              <a16:creationId xmlns:a16="http://schemas.microsoft.com/office/drawing/2014/main" id="{BA1DBB8B-83AA-4ED3-A096-B889A2E6ED7A}"/>
            </a:ext>
          </a:extLst>
        </xdr:cNvPr>
        <xdr:cNvSpPr txBox="1">
          <a:spLocks noChangeArrowheads="1"/>
        </xdr:cNvSpPr>
      </xdr:nvSpPr>
      <xdr:spPr bwMode="auto">
        <a:xfrm>
          <a:off x="0" y="6156905"/>
          <a:ext cx="6813550" cy="142295"/>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 FEATURES &amp; CONFIGURATIONS</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97326</xdr:colOff>
      <xdr:row>40</xdr:row>
      <xdr:rowOff>51954</xdr:rowOff>
    </xdr:from>
    <xdr:to>
      <xdr:col>1</xdr:col>
      <xdr:colOff>2774674</xdr:colOff>
      <xdr:row>44</xdr:row>
      <xdr:rowOff>159026</xdr:rowOff>
    </xdr:to>
    <xdr:sp macro="" textlink="">
      <xdr:nvSpPr>
        <xdr:cNvPr id="29" name="Text Box 7">
          <a:extLst>
            <a:ext uri="{FF2B5EF4-FFF2-40B4-BE49-F238E27FC236}">
              <a16:creationId xmlns:a16="http://schemas.microsoft.com/office/drawing/2014/main" id="{959853E8-7D18-465E-A224-CB97BE053468}"/>
            </a:ext>
          </a:extLst>
        </xdr:cNvPr>
        <xdr:cNvSpPr txBox="1">
          <a:spLocks noChangeArrowheads="1"/>
        </xdr:cNvSpPr>
      </xdr:nvSpPr>
      <xdr:spPr bwMode="auto">
        <a:xfrm>
          <a:off x="97326" y="6357504"/>
          <a:ext cx="3782248" cy="799222"/>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4000 Channel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KWD-5000CH</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Front Panel Programming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KWD-5001FP</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microSD/microSDHC Memory Card Slot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KWD-5002SD</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 Module for Data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KWD-5003BT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Remote Control by Subscriber Units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KWD-5007RC</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256-bit AES Encryption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KWD-AE30K/31K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Encryption Module required)</a:t>
          </a:r>
        </a:p>
      </xdr:txBody>
    </xdr:sp>
    <xdr:clientData/>
  </xdr:twoCellAnchor>
  <xdr:oneCellAnchor>
    <xdr:from>
      <xdr:col>1</xdr:col>
      <xdr:colOff>3512253</xdr:colOff>
      <xdr:row>49</xdr:row>
      <xdr:rowOff>124240</xdr:rowOff>
    </xdr:from>
    <xdr:ext cx="1374072" cy="868188"/>
    <xdr:pic>
      <xdr:nvPicPr>
        <xdr:cNvPr id="30" name="Picture 29">
          <a:extLst>
            <a:ext uri="{FF2B5EF4-FFF2-40B4-BE49-F238E27FC236}">
              <a16:creationId xmlns:a16="http://schemas.microsoft.com/office/drawing/2014/main" id="{CAC9BA6B-76CA-49A6-9481-F38E77B6EB6D}"/>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617153" y="7915690"/>
          <a:ext cx="1374072" cy="868188"/>
        </a:xfrm>
        <a:prstGeom prst="rect">
          <a:avLst/>
        </a:prstGeom>
      </xdr:spPr>
    </xdr:pic>
    <xdr:clientData/>
  </xdr:oneCellAnchor>
  <xdr:twoCellAnchor>
    <xdr:from>
      <xdr:col>1</xdr:col>
      <xdr:colOff>1102881</xdr:colOff>
      <xdr:row>25</xdr:row>
      <xdr:rowOff>126313</xdr:rowOff>
    </xdr:from>
    <xdr:to>
      <xdr:col>1</xdr:col>
      <xdr:colOff>2933700</xdr:colOff>
      <xdr:row>31</xdr:row>
      <xdr:rowOff>76200</xdr:rowOff>
    </xdr:to>
    <xdr:sp macro="" textlink="">
      <xdr:nvSpPr>
        <xdr:cNvPr id="31" name="Text Box 7">
          <a:extLst>
            <a:ext uri="{FF2B5EF4-FFF2-40B4-BE49-F238E27FC236}">
              <a16:creationId xmlns:a16="http://schemas.microsoft.com/office/drawing/2014/main" id="{3998383D-AAC3-4BA1-BA1D-72576F09A241}"/>
            </a:ext>
          </a:extLst>
        </xdr:cNvPr>
        <xdr:cNvSpPr txBox="1">
          <a:spLocks noChangeArrowheads="1"/>
        </xdr:cNvSpPr>
      </xdr:nvSpPr>
      <xdr:spPr bwMode="auto">
        <a:xfrm>
          <a:off x="2207781" y="4050613"/>
          <a:ext cx="1830819" cy="902387"/>
        </a:xfrm>
        <a:prstGeom prst="rect">
          <a:avLst/>
        </a:prstGeom>
        <a:noFill/>
        <a:ln w="9525">
          <a:noFill/>
          <a:miter lim="800000"/>
          <a:headEnd/>
          <a:tailEnd/>
        </a:ln>
      </xdr:spPr>
      <xdr:txBody>
        <a:bodyPr vertOverflow="clip" wrap="square" lIns="27432" tIns="22860" rIns="0" bIns="0" anchor="t" upright="1"/>
        <a:lstStyle/>
        <a:p>
          <a:r>
            <a:rPr lang="en-US" altLang="ja-JP" sz="700" b="0" i="1" baseline="0">
              <a:solidFill>
                <a:sysClr val="windowText" lastClr="000000"/>
              </a:solidFill>
              <a:effectLst/>
              <a:latin typeface="Arial" panose="020B0604020202020204" pitchFamily="34" charset="0"/>
              <a:ea typeface="+mn-ea"/>
              <a:cs typeface="Arial" panose="020B0604020202020204" pitchFamily="34" charset="0"/>
            </a:rPr>
            <a:t>1. Multi Digital Protocol can be used for two(2) of the three(3) Digital Protocols set by programming software. P25/DMR Digital Protocols are options.</a:t>
          </a:r>
        </a:p>
        <a:p>
          <a:endParaRPr lang="en-US" sz="700" b="0" i="1" u="none" strike="noStrike" baseline="0">
            <a:solidFill>
              <a:sysClr val="windowText" lastClr="000000"/>
            </a:solidFill>
            <a:effectLst/>
            <a:latin typeface="Arial" panose="020B0604020202020204" pitchFamily="34" charset="0"/>
            <a:ea typeface="+mn-ea"/>
            <a:cs typeface="Arial" panose="020B0604020202020204" pitchFamily="34" charset="0"/>
          </a:endParaRPr>
        </a:p>
        <a:p>
          <a:r>
            <a:rPr lang="en-US" sz="700" b="0" i="1" u="none" strike="noStrike" baseline="0">
              <a:solidFill>
                <a:sysClr val="windowText" lastClr="000000"/>
              </a:solidFill>
              <a:effectLst/>
              <a:latin typeface="Arial" panose="020B0604020202020204" pitchFamily="34" charset="0"/>
              <a:ea typeface="+mn-ea"/>
              <a:cs typeface="Arial" panose="020B0604020202020204" pitchFamily="34" charset="0"/>
            </a:rPr>
            <a:t>2. Requires </a:t>
          </a:r>
          <a:r>
            <a:rPr lang="en-US" sz="700" b="1" i="1" u="sng" strike="noStrike" baseline="0">
              <a:solidFill>
                <a:sysClr val="windowText" lastClr="000000"/>
              </a:solidFill>
              <a:effectLst/>
              <a:latin typeface="Arial" panose="020B0604020202020204" pitchFamily="34" charset="0"/>
              <a:ea typeface="+mn-ea"/>
              <a:cs typeface="Arial" panose="020B0604020202020204" pitchFamily="34" charset="0"/>
            </a:rPr>
            <a:t>L-5023</a:t>
          </a:r>
          <a:r>
            <a:rPr lang="en-US" sz="700" b="0" i="1" u="none" strike="noStrike" baseline="0">
              <a:solidFill>
                <a:sysClr val="windowText" lastClr="000000"/>
              </a:solidFill>
              <a:effectLst/>
              <a:latin typeface="Arial" panose="020B0604020202020204" pitchFamily="34" charset="0"/>
              <a:ea typeface="+mn-ea"/>
              <a:cs typeface="Arial" panose="020B0604020202020204" pitchFamily="34" charset="0"/>
            </a:rPr>
            <a:t> DB25 Cable between Decks.</a:t>
          </a:r>
          <a:endParaRPr lang="en-US" sz="600" b="0" i="1"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85725</xdr:colOff>
      <xdr:row>51</xdr:row>
      <xdr:rowOff>123824</xdr:rowOff>
    </xdr:from>
    <xdr:to>
      <xdr:col>1</xdr:col>
      <xdr:colOff>3165169</xdr:colOff>
      <xdr:row>54</xdr:row>
      <xdr:rowOff>157369</xdr:rowOff>
    </xdr:to>
    <xdr:sp macro="" textlink="">
      <xdr:nvSpPr>
        <xdr:cNvPr id="32" name="Text Box 7">
          <a:extLst>
            <a:ext uri="{FF2B5EF4-FFF2-40B4-BE49-F238E27FC236}">
              <a16:creationId xmlns:a16="http://schemas.microsoft.com/office/drawing/2014/main" id="{A41CFE09-4BE1-4649-9F20-933B1A2FE651}"/>
            </a:ext>
          </a:extLst>
        </xdr:cNvPr>
        <xdr:cNvSpPr txBox="1">
          <a:spLocks noChangeArrowheads="1"/>
        </xdr:cNvSpPr>
      </xdr:nvSpPr>
      <xdr:spPr bwMode="auto">
        <a:xfrm>
          <a:off x="85725" y="8232774"/>
          <a:ext cx="4184344" cy="509795"/>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mn-lt"/>
              <a:ea typeface="+mn-ea"/>
              <a:cs typeface="+mn-cs"/>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DMR MODE</a:t>
          </a:r>
          <a:endParaRPr kumimoji="0" lang="ja-JP"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&amp; S-Trunking Features (</a:t>
          </a: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KWD-5300CV</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t>
          </a:r>
        </a:p>
        <a:p>
          <a:pPr eaLnBrk="1" fontAlgn="auto" latinLnBrk="0" hangingPunct="1"/>
          <a:r>
            <a:rPr lang="en-US" sz="700" b="0" i="0" baseline="0">
              <a:effectLst/>
              <a:latin typeface="Arial" panose="020B0604020202020204" pitchFamily="34" charset="0"/>
              <a:ea typeface="+mn-ea"/>
              <a:cs typeface="Arial" panose="020B0604020202020204" pitchFamily="34" charset="0"/>
            </a:rPr>
            <a:t>• DMR Tier 3 Trunking Features (</a:t>
          </a:r>
          <a:r>
            <a:rPr lang="en-US" sz="700" b="0" i="0" u="sng" baseline="0">
              <a:effectLst/>
              <a:latin typeface="Arial" panose="020B0604020202020204" pitchFamily="34" charset="0"/>
              <a:ea typeface="+mn-ea"/>
              <a:cs typeface="Arial" panose="020B0604020202020204" pitchFamily="34" charset="0"/>
            </a:rPr>
            <a:t>KWD-5300CV</a:t>
          </a:r>
          <a:r>
            <a:rPr lang="en-US" sz="700" b="0" i="0" baseline="0">
              <a:effectLst/>
              <a:latin typeface="Arial" panose="020B0604020202020204" pitchFamily="34" charset="0"/>
              <a:ea typeface="+mn-ea"/>
              <a:cs typeface="Arial" panose="020B0604020202020204" pitchFamily="34" charset="0"/>
            </a:rPr>
            <a:t> &amp; </a:t>
          </a:r>
          <a:r>
            <a:rPr lang="en-US" sz="700" b="0" i="0" u="sng" baseline="0">
              <a:effectLst/>
              <a:latin typeface="Arial" panose="020B0604020202020204" pitchFamily="34" charset="0"/>
              <a:ea typeface="+mn-ea"/>
              <a:cs typeface="Arial" panose="020B0604020202020204" pitchFamily="34" charset="0"/>
            </a:rPr>
            <a:t>KWD-5301TR</a:t>
          </a:r>
          <a:r>
            <a:rPr lang="en-U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581025</xdr:colOff>
      <xdr:row>2</xdr:row>
      <xdr:rowOff>57150</xdr:rowOff>
    </xdr:from>
    <xdr:to>
      <xdr:col>0</xdr:col>
      <xdr:colOff>1041400</xdr:colOff>
      <xdr:row>3</xdr:row>
      <xdr:rowOff>77578</xdr:rowOff>
    </xdr:to>
    <xdr:pic>
      <xdr:nvPicPr>
        <xdr:cNvPr id="33" name="図 68">
          <a:extLst>
            <a:ext uri="{FF2B5EF4-FFF2-40B4-BE49-F238E27FC236}">
              <a16:creationId xmlns:a16="http://schemas.microsoft.com/office/drawing/2014/main" id="{4CFB1181-0988-4258-BB47-35C51CE3433F}"/>
            </a:ext>
          </a:extLst>
        </xdr:cNvPr>
        <xdr:cNvPicPr>
          <a:picLocks noChangeAspect="1"/>
        </xdr:cNvPicPr>
      </xdr:nvPicPr>
      <xdr:blipFill rotWithShape="1">
        <a:blip xmlns:r="http://schemas.openxmlformats.org/officeDocument/2006/relationships" r:embed="rId6">
          <a:clrChange>
            <a:clrFrom>
              <a:srgbClr val="F9F2E9"/>
            </a:clrFrom>
            <a:clrTo>
              <a:srgbClr val="F9F2E9">
                <a:alpha val="0"/>
              </a:srgbClr>
            </a:clrTo>
          </a:clrChange>
        </a:blip>
        <a:srcRect l="26427" t="28096" r="26877" b="31021"/>
        <a:stretch/>
      </xdr:blipFill>
      <xdr:spPr>
        <a:xfrm>
          <a:off x="581025" y="387350"/>
          <a:ext cx="428625" cy="204578"/>
        </a:xfrm>
        <a:prstGeom prst="rect">
          <a:avLst/>
        </a:prstGeom>
      </xdr:spPr>
    </xdr:pic>
    <xdr:clientData/>
  </xdr:twoCellAnchor>
  <xdr:twoCellAnchor>
    <xdr:from>
      <xdr:col>0</xdr:col>
      <xdr:colOff>91108</xdr:colOff>
      <xdr:row>31</xdr:row>
      <xdr:rowOff>0</xdr:rowOff>
    </xdr:from>
    <xdr:to>
      <xdr:col>1</xdr:col>
      <xdr:colOff>1523999</xdr:colOff>
      <xdr:row>32</xdr:row>
      <xdr:rowOff>33132</xdr:rowOff>
    </xdr:to>
    <xdr:sp macro="" textlink="">
      <xdr:nvSpPr>
        <xdr:cNvPr id="34" name="Text Box 7">
          <a:extLst>
            <a:ext uri="{FF2B5EF4-FFF2-40B4-BE49-F238E27FC236}">
              <a16:creationId xmlns:a16="http://schemas.microsoft.com/office/drawing/2014/main" id="{E339EF2F-0445-48CA-8B99-376F41ECB16F}"/>
            </a:ext>
          </a:extLst>
        </xdr:cNvPr>
        <xdr:cNvSpPr txBox="1">
          <a:spLocks noChangeArrowheads="1"/>
        </xdr:cNvSpPr>
      </xdr:nvSpPr>
      <xdr:spPr bwMode="auto">
        <a:xfrm>
          <a:off x="91108" y="4876800"/>
          <a:ext cx="2537791" cy="191882"/>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Multi-Deck Compatible Models &amp; Modes</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editAs="oneCell">
    <xdr:from>
      <xdr:col>0</xdr:col>
      <xdr:colOff>86590</xdr:colOff>
      <xdr:row>32</xdr:row>
      <xdr:rowOff>8660</xdr:rowOff>
    </xdr:from>
    <xdr:to>
      <xdr:col>1</xdr:col>
      <xdr:colOff>2950440</xdr:colOff>
      <xdr:row>37</xdr:row>
      <xdr:rowOff>101120</xdr:rowOff>
    </xdr:to>
    <xdr:pic>
      <xdr:nvPicPr>
        <xdr:cNvPr id="35" name="Picture 34">
          <a:extLst>
            <a:ext uri="{FF2B5EF4-FFF2-40B4-BE49-F238E27FC236}">
              <a16:creationId xmlns:a16="http://schemas.microsoft.com/office/drawing/2014/main" id="{F8936178-8A1B-451A-B847-BA1EA468477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590" y="5044210"/>
          <a:ext cx="3771900" cy="1013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99391</xdr:colOff>
      <xdr:row>43</xdr:row>
      <xdr:rowOff>33130</xdr:rowOff>
    </xdr:from>
    <xdr:to>
      <xdr:col>1</xdr:col>
      <xdr:colOff>2678104</xdr:colOff>
      <xdr:row>49</xdr:row>
      <xdr:rowOff>82295</xdr:rowOff>
    </xdr:to>
    <xdr:sp macro="" textlink="">
      <xdr:nvSpPr>
        <xdr:cNvPr id="2" name="Text Box 7">
          <a:extLst>
            <a:ext uri="{FF2B5EF4-FFF2-40B4-BE49-F238E27FC236}">
              <a16:creationId xmlns:a16="http://schemas.microsoft.com/office/drawing/2014/main" id="{04787C1C-3D5A-4389-93D8-5AD9A65A4168}"/>
            </a:ext>
          </a:extLst>
        </xdr:cNvPr>
        <xdr:cNvSpPr txBox="1">
          <a:spLocks noChangeArrowheads="1"/>
        </xdr:cNvSpPr>
      </xdr:nvSpPr>
      <xdr:spPr bwMode="auto">
        <a:xfrm>
          <a:off x="99391" y="6872080"/>
          <a:ext cx="3683613" cy="1001665"/>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NXDN MODE</a:t>
          </a:r>
          <a:endParaRPr kumimoji="0" lang="ja-JP" altLang="ja-JP" sz="8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Features (</a:t>
          </a: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Factory Installed)</a:t>
          </a:r>
          <a:endParaRPr kumimoji="0" lang="ja-JP"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Type-C Trunking Features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KWD-5201TR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3" name="正方形/長方形 5">
          <a:extLst>
            <a:ext uri="{FF2B5EF4-FFF2-40B4-BE49-F238E27FC236}">
              <a16:creationId xmlns:a16="http://schemas.microsoft.com/office/drawing/2014/main" id="{2ABCF68F-6CD7-4961-9099-47FF8B68FC20}"/>
            </a:ext>
          </a:extLst>
        </xdr:cNvPr>
        <xdr:cNvSpPr/>
      </xdr:nvSpPr>
      <xdr:spPr>
        <a:xfrm>
          <a:off x="0" y="19051"/>
          <a:ext cx="6813550" cy="7366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4" name="Text Box 22">
          <a:extLst>
            <a:ext uri="{FF2B5EF4-FFF2-40B4-BE49-F238E27FC236}">
              <a16:creationId xmlns:a16="http://schemas.microsoft.com/office/drawing/2014/main" id="{E4A97A9B-A9CF-4B6F-ADC4-517A52120E01}"/>
            </a:ext>
          </a:extLst>
        </xdr:cNvPr>
        <xdr:cNvSpPr txBox="1">
          <a:spLocks noChangeArrowheads="1"/>
        </xdr:cNvSpPr>
      </xdr:nvSpPr>
      <xdr:spPr bwMode="auto">
        <a:xfrm>
          <a:off x="638176" y="123826"/>
          <a:ext cx="52609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5" name="TextBox 4">
          <a:hlinkClick xmlns:r="http://schemas.openxmlformats.org/officeDocument/2006/relationships" r:id="rId1"/>
          <a:extLst>
            <a:ext uri="{FF2B5EF4-FFF2-40B4-BE49-F238E27FC236}">
              <a16:creationId xmlns:a16="http://schemas.microsoft.com/office/drawing/2014/main" id="{069BA5FE-951A-4E1C-AC7D-CC9AD71ABBB3}"/>
            </a:ext>
          </a:extLst>
        </xdr:cNvPr>
        <xdr:cNvSpPr txBox="1"/>
      </xdr:nvSpPr>
      <xdr:spPr>
        <a:xfrm>
          <a:off x="46958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6" name="Picture 5">
          <a:extLst>
            <a:ext uri="{FF2B5EF4-FFF2-40B4-BE49-F238E27FC236}">
              <a16:creationId xmlns:a16="http://schemas.microsoft.com/office/drawing/2014/main" id="{70468871-D421-4421-98B7-64B3334DE4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7" name="Picture 6" descr="http://www.triton92.com/images/products/apco_p25_logo.gif">
          <a:extLst>
            <a:ext uri="{FF2B5EF4-FFF2-40B4-BE49-F238E27FC236}">
              <a16:creationId xmlns:a16="http://schemas.microsoft.com/office/drawing/2014/main" id="{37530D08-F5FA-4F32-877B-A7EDD21F4773}"/>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1121517</xdr:colOff>
      <xdr:row>5</xdr:row>
      <xdr:rowOff>74547</xdr:rowOff>
    </xdr:from>
    <xdr:to>
      <xdr:col>4</xdr:col>
      <xdr:colOff>0</xdr:colOff>
      <xdr:row>6</xdr:row>
      <xdr:rowOff>66675</xdr:rowOff>
    </xdr:to>
    <xdr:sp macro="" textlink="">
      <xdr:nvSpPr>
        <xdr:cNvPr id="8" name="Text Box 7">
          <a:extLst>
            <a:ext uri="{FF2B5EF4-FFF2-40B4-BE49-F238E27FC236}">
              <a16:creationId xmlns:a16="http://schemas.microsoft.com/office/drawing/2014/main" id="{A4F32664-9058-4349-8DD5-1FEC2501238D}"/>
            </a:ext>
          </a:extLst>
        </xdr:cNvPr>
        <xdr:cNvSpPr txBox="1">
          <a:spLocks noChangeArrowheads="1"/>
        </xdr:cNvSpPr>
      </xdr:nvSpPr>
      <xdr:spPr bwMode="auto">
        <a:xfrm>
          <a:off x="2226417" y="900047"/>
          <a:ext cx="4587133" cy="15722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30</xdr:row>
      <xdr:rowOff>10105</xdr:rowOff>
    </xdr:from>
    <xdr:to>
      <xdr:col>4</xdr:col>
      <xdr:colOff>0</xdr:colOff>
      <xdr:row>30</xdr:row>
      <xdr:rowOff>152400</xdr:rowOff>
    </xdr:to>
    <xdr:sp macro="" textlink="">
      <xdr:nvSpPr>
        <xdr:cNvPr id="9" name="Text Box 7">
          <a:extLst>
            <a:ext uri="{FF2B5EF4-FFF2-40B4-BE49-F238E27FC236}">
              <a16:creationId xmlns:a16="http://schemas.microsoft.com/office/drawing/2014/main" id="{018FCF0F-4DF6-4295-94CC-C4EBDD170E6A}"/>
            </a:ext>
          </a:extLst>
        </xdr:cNvPr>
        <xdr:cNvSpPr txBox="1">
          <a:spLocks noChangeArrowheads="1"/>
        </xdr:cNvSpPr>
      </xdr:nvSpPr>
      <xdr:spPr bwMode="auto">
        <a:xfrm>
          <a:off x="0" y="4728155"/>
          <a:ext cx="6813550" cy="142295"/>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10" name="正方形/長方形 5">
          <a:extLst>
            <a:ext uri="{FF2B5EF4-FFF2-40B4-BE49-F238E27FC236}">
              <a16:creationId xmlns:a16="http://schemas.microsoft.com/office/drawing/2014/main" id="{08FF8AB7-9679-4CCC-A483-BA734FA612CF}"/>
            </a:ext>
          </a:extLst>
        </xdr:cNvPr>
        <xdr:cNvSpPr/>
      </xdr:nvSpPr>
      <xdr:spPr>
        <a:xfrm>
          <a:off x="0" y="19051"/>
          <a:ext cx="6813550" cy="7366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1" name="Text Box 22">
          <a:extLst>
            <a:ext uri="{FF2B5EF4-FFF2-40B4-BE49-F238E27FC236}">
              <a16:creationId xmlns:a16="http://schemas.microsoft.com/office/drawing/2014/main" id="{9F8CB476-BCDA-4556-8113-2DE1E44D64E7}"/>
            </a:ext>
          </a:extLst>
        </xdr:cNvPr>
        <xdr:cNvSpPr txBox="1">
          <a:spLocks noChangeArrowheads="1"/>
        </xdr:cNvSpPr>
      </xdr:nvSpPr>
      <xdr:spPr bwMode="auto">
        <a:xfrm>
          <a:off x="638176" y="123826"/>
          <a:ext cx="52609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2" name="TextBox 11">
          <a:hlinkClick xmlns:r="http://schemas.openxmlformats.org/officeDocument/2006/relationships" r:id="rId1"/>
          <a:extLst>
            <a:ext uri="{FF2B5EF4-FFF2-40B4-BE49-F238E27FC236}">
              <a16:creationId xmlns:a16="http://schemas.microsoft.com/office/drawing/2014/main" id="{2C0263F2-92D3-412C-B62C-6DBC7078B8DA}"/>
            </a:ext>
          </a:extLst>
        </xdr:cNvPr>
        <xdr:cNvSpPr txBox="1"/>
      </xdr:nvSpPr>
      <xdr:spPr>
        <a:xfrm>
          <a:off x="46958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13" name="Picture 12">
          <a:extLst>
            <a:ext uri="{FF2B5EF4-FFF2-40B4-BE49-F238E27FC236}">
              <a16:creationId xmlns:a16="http://schemas.microsoft.com/office/drawing/2014/main" id="{C78ADA09-6D93-447F-B33E-AE32676373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14" name="Picture 13" descr="http://www.triton92.com/images/products/apco_p25_logo.gif">
          <a:extLst>
            <a:ext uri="{FF2B5EF4-FFF2-40B4-BE49-F238E27FC236}">
              <a16:creationId xmlns:a16="http://schemas.microsoft.com/office/drawing/2014/main" id="{0C8B1042-BDFF-4283-A67A-C08F1EF9976C}"/>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1121517</xdr:colOff>
      <xdr:row>5</xdr:row>
      <xdr:rowOff>74547</xdr:rowOff>
    </xdr:from>
    <xdr:to>
      <xdr:col>4</xdr:col>
      <xdr:colOff>0</xdr:colOff>
      <xdr:row>6</xdr:row>
      <xdr:rowOff>66675</xdr:rowOff>
    </xdr:to>
    <xdr:sp macro="" textlink="">
      <xdr:nvSpPr>
        <xdr:cNvPr id="15" name="Text Box 7">
          <a:extLst>
            <a:ext uri="{FF2B5EF4-FFF2-40B4-BE49-F238E27FC236}">
              <a16:creationId xmlns:a16="http://schemas.microsoft.com/office/drawing/2014/main" id="{1E7D80CD-368B-4458-9D63-B42993279378}"/>
            </a:ext>
          </a:extLst>
        </xdr:cNvPr>
        <xdr:cNvSpPr txBox="1">
          <a:spLocks noChangeArrowheads="1"/>
        </xdr:cNvSpPr>
      </xdr:nvSpPr>
      <xdr:spPr bwMode="auto">
        <a:xfrm>
          <a:off x="2226417" y="900047"/>
          <a:ext cx="4587133" cy="15722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30</xdr:row>
      <xdr:rowOff>10105</xdr:rowOff>
    </xdr:from>
    <xdr:to>
      <xdr:col>4</xdr:col>
      <xdr:colOff>0</xdr:colOff>
      <xdr:row>30</xdr:row>
      <xdr:rowOff>152400</xdr:rowOff>
    </xdr:to>
    <xdr:sp macro="" textlink="">
      <xdr:nvSpPr>
        <xdr:cNvPr id="16" name="Text Box 7">
          <a:extLst>
            <a:ext uri="{FF2B5EF4-FFF2-40B4-BE49-F238E27FC236}">
              <a16:creationId xmlns:a16="http://schemas.microsoft.com/office/drawing/2014/main" id="{49B0A266-BC40-432D-961E-83A9E447CDDE}"/>
            </a:ext>
          </a:extLst>
        </xdr:cNvPr>
        <xdr:cNvSpPr txBox="1">
          <a:spLocks noChangeArrowheads="1"/>
        </xdr:cNvSpPr>
      </xdr:nvSpPr>
      <xdr:spPr bwMode="auto">
        <a:xfrm>
          <a:off x="0" y="4728155"/>
          <a:ext cx="6813550" cy="142295"/>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17" name="正方形/長方形 5">
          <a:extLst>
            <a:ext uri="{FF2B5EF4-FFF2-40B4-BE49-F238E27FC236}">
              <a16:creationId xmlns:a16="http://schemas.microsoft.com/office/drawing/2014/main" id="{73B9BA39-7B10-4FF7-83B6-17963E36730D}"/>
            </a:ext>
          </a:extLst>
        </xdr:cNvPr>
        <xdr:cNvSpPr/>
      </xdr:nvSpPr>
      <xdr:spPr>
        <a:xfrm>
          <a:off x="0" y="19051"/>
          <a:ext cx="6813550" cy="7366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115957</xdr:colOff>
      <xdr:row>17</xdr:row>
      <xdr:rowOff>142875</xdr:rowOff>
    </xdr:from>
    <xdr:to>
      <xdr:col>1</xdr:col>
      <xdr:colOff>981075</xdr:colOff>
      <xdr:row>23</xdr:row>
      <xdr:rowOff>52551</xdr:rowOff>
    </xdr:to>
    <xdr:sp macro="" textlink="">
      <xdr:nvSpPr>
        <xdr:cNvPr id="18" name="Text Box 7">
          <a:extLst>
            <a:ext uri="{FF2B5EF4-FFF2-40B4-BE49-F238E27FC236}">
              <a16:creationId xmlns:a16="http://schemas.microsoft.com/office/drawing/2014/main" id="{6AB62621-36B2-4E04-AF75-BE7C4E8EF19F}"/>
            </a:ext>
          </a:extLst>
        </xdr:cNvPr>
        <xdr:cNvSpPr txBox="1">
          <a:spLocks noChangeArrowheads="1"/>
        </xdr:cNvSpPr>
      </xdr:nvSpPr>
      <xdr:spPr bwMode="auto">
        <a:xfrm>
          <a:off x="115957" y="2797175"/>
          <a:ext cx="1970018" cy="862176"/>
        </a:xfrm>
        <a:prstGeom prst="rect">
          <a:avLst/>
        </a:prstGeom>
        <a:solidFill>
          <a:sysClr val="window" lastClr="FFFFFF"/>
        </a:solid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NX-5000HBF Mobiles include: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High Power Radio</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User Guide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a:p>
          <a:pPr marL="0" marR="0" lvl="0" indent="0" defTabSz="914400" eaLnBrk="1" fontAlgn="auto" latinLnBrk="0" hangingPunct="1">
            <a:lnSpc>
              <a:spcPct val="100000"/>
            </a:lnSpc>
            <a:spcBef>
              <a:spcPts val="0"/>
            </a:spcBef>
            <a:spcAft>
              <a:spcPts val="0"/>
            </a:spcAft>
            <a:buClrTx/>
            <a:buSzTx/>
            <a:buFontTx/>
            <a:buNone/>
            <a:tabLst/>
            <a:defRPr/>
          </a:pPr>
          <a:endParaRPr lang="en-US" sz="6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6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9" name="Text Box 22">
          <a:extLst>
            <a:ext uri="{FF2B5EF4-FFF2-40B4-BE49-F238E27FC236}">
              <a16:creationId xmlns:a16="http://schemas.microsoft.com/office/drawing/2014/main" id="{AE328D4F-669D-4EEC-B4C3-E763FA958416}"/>
            </a:ext>
          </a:extLst>
        </xdr:cNvPr>
        <xdr:cNvSpPr txBox="1">
          <a:spLocks noChangeArrowheads="1"/>
        </xdr:cNvSpPr>
      </xdr:nvSpPr>
      <xdr:spPr bwMode="auto">
        <a:xfrm>
          <a:off x="638176" y="123826"/>
          <a:ext cx="52609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NX-5700H/5800H</a:t>
          </a:r>
        </a:p>
        <a:p>
          <a:pPr algn="ctr" rtl="1">
            <a:defRPr sz="1000"/>
          </a:pPr>
          <a:r>
            <a:rPr lang="en-US" altLang="ja-JP" sz="1000" b="1" i="0" strike="noStrike">
              <a:solidFill>
                <a:schemeClr val="bg1"/>
              </a:solidFill>
              <a:latin typeface="Arial"/>
              <a:cs typeface="Arial"/>
            </a:rPr>
            <a:t> VHF/UHF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20" name="TextBox 19">
          <a:hlinkClick xmlns:r="http://schemas.openxmlformats.org/officeDocument/2006/relationships" r:id="rId1"/>
          <a:extLst>
            <a:ext uri="{FF2B5EF4-FFF2-40B4-BE49-F238E27FC236}">
              <a16:creationId xmlns:a16="http://schemas.microsoft.com/office/drawing/2014/main" id="{860C74E6-C8C7-489B-ACEA-04F49FEF84E5}"/>
            </a:ext>
          </a:extLst>
        </xdr:cNvPr>
        <xdr:cNvSpPr txBox="1"/>
      </xdr:nvSpPr>
      <xdr:spPr>
        <a:xfrm>
          <a:off x="46958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21" name="Picture 20">
          <a:extLst>
            <a:ext uri="{FF2B5EF4-FFF2-40B4-BE49-F238E27FC236}">
              <a16:creationId xmlns:a16="http://schemas.microsoft.com/office/drawing/2014/main" id="{52B212E5-C437-4A2A-9DD4-E3B32E5782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22" name="Picture 21" descr="http://www.triton92.com/images/products/apco_p25_logo.gif">
          <a:extLst>
            <a:ext uri="{FF2B5EF4-FFF2-40B4-BE49-F238E27FC236}">
              <a16:creationId xmlns:a16="http://schemas.microsoft.com/office/drawing/2014/main" id="{9554ADCB-216D-4810-8E54-D5D6074D9E77}"/>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1093356</xdr:colOff>
      <xdr:row>7</xdr:row>
      <xdr:rowOff>21539</xdr:rowOff>
    </xdr:from>
    <xdr:to>
      <xdr:col>1</xdr:col>
      <xdr:colOff>3145372</xdr:colOff>
      <xdr:row>21</xdr:row>
      <xdr:rowOff>122464</xdr:rowOff>
    </xdr:to>
    <xdr:sp macro="" textlink="">
      <xdr:nvSpPr>
        <xdr:cNvPr id="23" name="Text Box 7">
          <a:extLst>
            <a:ext uri="{FF2B5EF4-FFF2-40B4-BE49-F238E27FC236}">
              <a16:creationId xmlns:a16="http://schemas.microsoft.com/office/drawing/2014/main" id="{634B5522-148A-42B5-A6E5-B6BD3FB12C01}"/>
            </a:ext>
          </a:extLst>
        </xdr:cNvPr>
        <xdr:cNvSpPr txBox="1">
          <a:spLocks noChangeArrowheads="1"/>
        </xdr:cNvSpPr>
      </xdr:nvSpPr>
      <xdr:spPr bwMode="auto">
        <a:xfrm>
          <a:off x="2198256" y="1088339"/>
          <a:ext cx="2052016" cy="2323425"/>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110 W (136 -174 MHz) Model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1</a:t>
          </a:r>
          <a:r>
            <a:rPr kumimoji="0" lang="en-US" altLang="ja-JP"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0</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0 W (380 - 450, 450 - 520 MHz) Model</a:t>
          </a:r>
          <a:endParaRPr kumimoji="0" lang="en-US" sz="7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1024 CH-GID / 128 Zones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Multi-Digital Operation in NXDN/P25</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Support NX-5000 Remote Control Head Options</a:t>
          </a:r>
          <a:b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b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Multi-RF Deck Configuration Available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(Lowband, VHF, 380-470, 450-520, 7&amp;800)</a:t>
          </a:r>
          <a:b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Micro USB A-B Interface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Horn Alert / Public Address</a:t>
          </a:r>
          <a:b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GPS Receiver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 Module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56-bit DES Encryption</a:t>
          </a:r>
          <a:b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 keys programmable by KPG-D1N)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Optional 256-bit AES Encryption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12 Watt Audio Output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DB-25 &amp; Molex 9-pin Accessory Connector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Active Noise Reduction (ANR)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KPG-D1N Windows</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FPU</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Flash Firmware Upgrading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MIL-STD-810 C/D/E/F/G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IP54/55</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0</xdr:col>
      <xdr:colOff>96571</xdr:colOff>
      <xdr:row>36</xdr:row>
      <xdr:rowOff>93710</xdr:rowOff>
    </xdr:from>
    <xdr:to>
      <xdr:col>1</xdr:col>
      <xdr:colOff>2675284</xdr:colOff>
      <xdr:row>43</xdr:row>
      <xdr:rowOff>142875</xdr:rowOff>
    </xdr:to>
    <xdr:sp macro="" textlink="">
      <xdr:nvSpPr>
        <xdr:cNvPr id="24" name="Text Box 7">
          <a:extLst>
            <a:ext uri="{FF2B5EF4-FFF2-40B4-BE49-F238E27FC236}">
              <a16:creationId xmlns:a16="http://schemas.microsoft.com/office/drawing/2014/main" id="{16DAF060-7E3D-4A56-8664-4ABA3E6D64B9}"/>
            </a:ext>
          </a:extLst>
        </xdr:cNvPr>
        <xdr:cNvSpPr txBox="1">
          <a:spLocks noChangeArrowheads="1"/>
        </xdr:cNvSpPr>
      </xdr:nvSpPr>
      <xdr:spPr bwMode="auto">
        <a:xfrm>
          <a:off x="96571" y="5821410"/>
          <a:ext cx="3683613" cy="1160415"/>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P25 MODE</a:t>
          </a:r>
          <a:endParaRPr kumimoji="0" lang="ja-JP" altLang="ja-JP" sz="8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Features (</a:t>
          </a: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Factory Installed)</a:t>
          </a:r>
          <a:endParaRPr kumimoji="0" lang="ja-JP"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Phase 1 Trunking Features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KWD-5101TR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Phase 2 Trunking Features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KWD-5101TR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5102TR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Conventional OTAR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KWD-5103RK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Trunking OTAR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KWD-5103RK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5106DT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Conventional Voting Scan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KWD-5105VT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Packet Data required for Trunked OTAR/GPS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KWD-5106DT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Link Layer Authentication (</a:t>
          </a:r>
          <a:r>
            <a:rPr lang="en-US" sz="700" b="0" i="0" u="sng" baseline="0">
              <a:effectLst/>
              <a:latin typeface="Arial" panose="020B0604020202020204" pitchFamily="34" charset="0"/>
              <a:ea typeface="+mn-ea"/>
              <a:cs typeface="Arial" panose="020B0604020202020204" pitchFamily="34" charset="0"/>
            </a:rPr>
            <a:t>KWD-5101TR</a:t>
          </a:r>
          <a:r>
            <a:rPr lang="en-US" sz="700" b="0" i="0" baseline="0">
              <a:effectLst/>
              <a:latin typeface="Arial" panose="020B0604020202020204" pitchFamily="34" charset="0"/>
              <a:ea typeface="+mn-ea"/>
              <a:cs typeface="Arial" panose="020B0604020202020204" pitchFamily="34" charset="0"/>
            </a:rPr>
            <a:t> &amp;  KWD-AE3x Encryption Board Required)</a:t>
          </a:r>
          <a:endParaRPr lang="en-US" sz="7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1121517</xdr:colOff>
      <xdr:row>5</xdr:row>
      <xdr:rowOff>74547</xdr:rowOff>
    </xdr:from>
    <xdr:to>
      <xdr:col>4</xdr:col>
      <xdr:colOff>0</xdr:colOff>
      <xdr:row>6</xdr:row>
      <xdr:rowOff>66675</xdr:rowOff>
    </xdr:to>
    <xdr:sp macro="" textlink="">
      <xdr:nvSpPr>
        <xdr:cNvPr id="25" name="Text Box 7">
          <a:extLst>
            <a:ext uri="{FF2B5EF4-FFF2-40B4-BE49-F238E27FC236}">
              <a16:creationId xmlns:a16="http://schemas.microsoft.com/office/drawing/2014/main" id="{3AE72E8E-F094-4B28-A01C-C036AB9DD8E3}"/>
            </a:ext>
          </a:extLst>
        </xdr:cNvPr>
        <xdr:cNvSpPr txBox="1">
          <a:spLocks noChangeArrowheads="1"/>
        </xdr:cNvSpPr>
      </xdr:nvSpPr>
      <xdr:spPr bwMode="auto">
        <a:xfrm>
          <a:off x="2226417" y="900047"/>
          <a:ext cx="4587133" cy="15722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1</xdr:col>
      <xdr:colOff>3276600</xdr:colOff>
      <xdr:row>7</xdr:row>
      <xdr:rowOff>21703</xdr:rowOff>
    </xdr:from>
    <xdr:to>
      <xdr:col>3</xdr:col>
      <xdr:colOff>586045</xdr:colOff>
      <xdr:row>28</xdr:row>
      <xdr:rowOff>142875</xdr:rowOff>
    </xdr:to>
    <xdr:sp macro="" textlink="">
      <xdr:nvSpPr>
        <xdr:cNvPr id="26" name="Text Box 7">
          <a:extLst>
            <a:ext uri="{FF2B5EF4-FFF2-40B4-BE49-F238E27FC236}">
              <a16:creationId xmlns:a16="http://schemas.microsoft.com/office/drawing/2014/main" id="{3B2C39B0-B705-4949-9FDF-5775E4DB9618}"/>
            </a:ext>
          </a:extLst>
        </xdr:cNvPr>
        <xdr:cNvSpPr txBox="1">
          <a:spLocks noChangeArrowheads="1"/>
        </xdr:cNvSpPr>
      </xdr:nvSpPr>
      <xdr:spPr bwMode="auto">
        <a:xfrm>
          <a:off x="4381500" y="1088503"/>
          <a:ext cx="2192595" cy="3454922"/>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rgbClr val="4F81BD">
                  <a:lumMod val="50000"/>
                </a:srgb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Conventional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NXDN</a:t>
          </a:r>
          <a:r>
            <a:rPr lang="en-US" sz="700" b="0" i="0" baseline="3000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 TYPE-C (Gen1/Gen2) Trunking Option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(requires KPG-180AP OTAP Manager Software)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Two-Tone</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ANALOG MODE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FleetSync</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ＭＳ Ｐゴシック"/>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/II: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Selective/Group Call, Emergency Status,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Text Messages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MDC-1200: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Emergency, Radio Check &amp; Inhibit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QT / DQT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Two-Tone (Conventional Zones Only)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DTMF</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Voice Inversion Scrambler</a:t>
          </a:r>
        </a:p>
      </xdr:txBody>
    </xdr:sp>
    <xdr:clientData/>
  </xdr:twoCellAnchor>
  <xdr:twoCellAnchor>
    <xdr:from>
      <xdr:col>0</xdr:col>
      <xdr:colOff>0</xdr:colOff>
      <xdr:row>30</xdr:row>
      <xdr:rowOff>10105</xdr:rowOff>
    </xdr:from>
    <xdr:to>
      <xdr:col>4</xdr:col>
      <xdr:colOff>0</xdr:colOff>
      <xdr:row>30</xdr:row>
      <xdr:rowOff>152400</xdr:rowOff>
    </xdr:to>
    <xdr:sp macro="" textlink="">
      <xdr:nvSpPr>
        <xdr:cNvPr id="27" name="Text Box 7">
          <a:extLst>
            <a:ext uri="{FF2B5EF4-FFF2-40B4-BE49-F238E27FC236}">
              <a16:creationId xmlns:a16="http://schemas.microsoft.com/office/drawing/2014/main" id="{1AF536AB-551D-4D3C-AF1D-7BD2BFD6B0C0}"/>
            </a:ext>
          </a:extLst>
        </xdr:cNvPr>
        <xdr:cNvSpPr txBox="1">
          <a:spLocks noChangeArrowheads="1"/>
        </xdr:cNvSpPr>
      </xdr:nvSpPr>
      <xdr:spPr bwMode="auto">
        <a:xfrm>
          <a:off x="0" y="4728155"/>
          <a:ext cx="6813550" cy="142295"/>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 FEATURES &amp; CONFIGURATIONS</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97326</xdr:colOff>
      <xdr:row>31</xdr:row>
      <xdr:rowOff>51953</xdr:rowOff>
    </xdr:from>
    <xdr:to>
      <xdr:col>1</xdr:col>
      <xdr:colOff>3047999</xdr:colOff>
      <xdr:row>37</xdr:row>
      <xdr:rowOff>85725</xdr:rowOff>
    </xdr:to>
    <xdr:sp macro="" textlink="">
      <xdr:nvSpPr>
        <xdr:cNvPr id="28" name="Text Box 7">
          <a:extLst>
            <a:ext uri="{FF2B5EF4-FFF2-40B4-BE49-F238E27FC236}">
              <a16:creationId xmlns:a16="http://schemas.microsoft.com/office/drawing/2014/main" id="{BFAB15C9-4FB4-4097-8E7A-541CC3B82F7B}"/>
            </a:ext>
          </a:extLst>
        </xdr:cNvPr>
        <xdr:cNvSpPr txBox="1">
          <a:spLocks noChangeArrowheads="1"/>
        </xdr:cNvSpPr>
      </xdr:nvSpPr>
      <xdr:spPr bwMode="auto">
        <a:xfrm>
          <a:off x="97326" y="4928753"/>
          <a:ext cx="4055573" cy="1043422"/>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4000 Channel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KWD-5000CH</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Front Panel Programming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KWD-5001FP</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microSD/microSDHC Memory Card Slot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KWD-5002SD</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 Module for Data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KWD-5003BT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Remote Control by Subscriber Units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KWD-5007RC</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256-bit AES Encryption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KWD-AE30K/31K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Encryption Module required)</a:t>
          </a:r>
        </a:p>
      </xdr:txBody>
    </xdr:sp>
    <xdr:clientData/>
  </xdr:twoCellAnchor>
  <xdr:oneCellAnchor>
    <xdr:from>
      <xdr:col>1</xdr:col>
      <xdr:colOff>3512253</xdr:colOff>
      <xdr:row>40</xdr:row>
      <xdr:rowOff>124240</xdr:rowOff>
    </xdr:from>
    <xdr:ext cx="1374072" cy="868188"/>
    <xdr:pic>
      <xdr:nvPicPr>
        <xdr:cNvPr id="29" name="Picture 28">
          <a:extLst>
            <a:ext uri="{FF2B5EF4-FFF2-40B4-BE49-F238E27FC236}">
              <a16:creationId xmlns:a16="http://schemas.microsoft.com/office/drawing/2014/main" id="{D48FE752-1FFA-4922-ABB2-A8FC64736A5C}"/>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617153" y="6486940"/>
          <a:ext cx="1374072" cy="868188"/>
        </a:xfrm>
        <a:prstGeom prst="rect">
          <a:avLst/>
        </a:prstGeom>
      </xdr:spPr>
    </xdr:pic>
    <xdr:clientData/>
  </xdr:oneCellAnchor>
  <xdr:twoCellAnchor editAs="oneCell">
    <xdr:from>
      <xdr:col>0</xdr:col>
      <xdr:colOff>57150</xdr:colOff>
      <xdr:row>8</xdr:row>
      <xdr:rowOff>28575</xdr:rowOff>
    </xdr:from>
    <xdr:to>
      <xdr:col>1</xdr:col>
      <xdr:colOff>1091876</xdr:colOff>
      <xdr:row>14</xdr:row>
      <xdr:rowOff>114479</xdr:rowOff>
    </xdr:to>
    <xdr:pic>
      <xdr:nvPicPr>
        <xdr:cNvPr id="30" name="Picture 29">
          <a:extLst>
            <a:ext uri="{FF2B5EF4-FFF2-40B4-BE49-F238E27FC236}">
              <a16:creationId xmlns:a16="http://schemas.microsoft.com/office/drawing/2014/main" id="{1A6A42B1-A434-4927-8BB3-9DDBD63C99D0}"/>
            </a:ext>
          </a:extLst>
        </xdr:cNvPr>
        <xdr:cNvPicPr>
          <a:picLocks noChangeAspect="1"/>
        </xdr:cNvPicPr>
      </xdr:nvPicPr>
      <xdr:blipFill rotWithShape="1">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xdr:blipFill>
      <xdr:spPr>
        <a:xfrm>
          <a:off x="57150" y="1254125"/>
          <a:ext cx="2038026" cy="1190804"/>
        </a:xfrm>
        <a:prstGeom prst="rect">
          <a:avLst/>
        </a:prstGeom>
      </xdr:spPr>
    </xdr:pic>
    <xdr:clientData/>
  </xdr:twoCellAnchor>
  <xdr:twoCellAnchor>
    <xdr:from>
      <xdr:col>1</xdr:col>
      <xdr:colOff>1070413</xdr:colOff>
      <xdr:row>21</xdr:row>
      <xdr:rowOff>146654</xdr:rowOff>
    </xdr:from>
    <xdr:to>
      <xdr:col>1</xdr:col>
      <xdr:colOff>3064566</xdr:colOff>
      <xdr:row>30</xdr:row>
      <xdr:rowOff>66675</xdr:rowOff>
    </xdr:to>
    <xdr:sp macro="" textlink="">
      <xdr:nvSpPr>
        <xdr:cNvPr id="31" name="Text Box 7">
          <a:extLst>
            <a:ext uri="{FF2B5EF4-FFF2-40B4-BE49-F238E27FC236}">
              <a16:creationId xmlns:a16="http://schemas.microsoft.com/office/drawing/2014/main" id="{456D1D84-FF82-4885-BC70-7186069E67E2}"/>
            </a:ext>
          </a:extLst>
        </xdr:cNvPr>
        <xdr:cNvSpPr txBox="1">
          <a:spLocks noChangeArrowheads="1"/>
        </xdr:cNvSpPr>
      </xdr:nvSpPr>
      <xdr:spPr bwMode="auto">
        <a:xfrm>
          <a:off x="2175313" y="3435954"/>
          <a:ext cx="1994153" cy="1348771"/>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P25</a:t>
          </a:r>
          <a:r>
            <a:rPr kumimoji="0" lang="en-US" sz="800" b="1" i="0" u="none" strike="noStrike" kern="0" cap="none" spc="0" normalizeH="0" baseline="30000" noProof="0">
              <a:ln>
                <a:noFill/>
              </a:ln>
              <a:solidFill>
                <a:srgbClr val="4F81BD">
                  <a:lumMod val="50000"/>
                </a:srgb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P25 Conventional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P25 Phase 1  Trunking Option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P25 Phase 2  Trunking Option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Conv/Trunking OTAR Option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Packet Data Option for P25 OTAR &amp; GPS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Voting Scan Option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Text Data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Radio Authentication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Tone Paging</a:t>
          </a:r>
        </a:p>
      </xdr:txBody>
    </xdr:sp>
    <xdr:clientData/>
  </xdr:twoCellAnchor>
  <xdr:twoCellAnchor>
    <xdr:from>
      <xdr:col>1</xdr:col>
      <xdr:colOff>3025640</xdr:colOff>
      <xdr:row>31</xdr:row>
      <xdr:rowOff>73716</xdr:rowOff>
    </xdr:from>
    <xdr:to>
      <xdr:col>3</xdr:col>
      <xdr:colOff>716448</xdr:colOff>
      <xdr:row>40</xdr:row>
      <xdr:rowOff>19051</xdr:rowOff>
    </xdr:to>
    <xdr:sp macro="" textlink="">
      <xdr:nvSpPr>
        <xdr:cNvPr id="32" name="Text Box 7">
          <a:extLst>
            <a:ext uri="{FF2B5EF4-FFF2-40B4-BE49-F238E27FC236}">
              <a16:creationId xmlns:a16="http://schemas.microsoft.com/office/drawing/2014/main" id="{046E6076-70F3-4D48-99CB-A3B65D92FAFA}"/>
            </a:ext>
          </a:extLst>
        </xdr:cNvPr>
        <xdr:cNvSpPr txBox="1">
          <a:spLocks noChangeArrowheads="1"/>
        </xdr:cNvSpPr>
      </xdr:nvSpPr>
      <xdr:spPr bwMode="auto">
        <a:xfrm>
          <a:off x="4130540" y="4950516"/>
          <a:ext cx="2573958" cy="1431235"/>
        </a:xfrm>
        <a:prstGeom prst="rect">
          <a:avLst/>
        </a:prstGeom>
        <a:solidFill>
          <a:srgbClr val="4F81BD">
            <a:lumMod val="20000"/>
            <a:lumOff val="80000"/>
          </a:srgbClr>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anose="020B0604020202020204" pitchFamily="34" charset="0"/>
              <a:ea typeface="ＭＳ Ｐゴシック"/>
              <a:cs typeface="Arial" panose="020B0604020202020204" pitchFamily="34" charset="0"/>
            </a:rPr>
            <a:t>MOUNTING &amp; REMOTE CONFIGURATIONS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600" b="1" i="0" u="none" strike="noStrike" kern="0" cap="none" spc="0" normalizeH="0" baseline="0" noProof="0">
              <a:ln>
                <a:noFill/>
              </a:ln>
              <a:solidFill>
                <a:srgbClr val="4F81BD">
                  <a:lumMod val="50000"/>
                </a:srgbClr>
              </a:solidFill>
              <a:effectLst/>
              <a:uLnTx/>
              <a:uFillTx/>
              <a:latin typeface="Arial" panose="020B0604020202020204" pitchFamily="34" charset="0"/>
              <a:ea typeface="+mn-ea"/>
              <a:cs typeface="Arial" panose="020B0604020202020204" pitchFamily="34" charset="0"/>
            </a:rPr>
            <a:t>    (See NX-5000 Accessory page for details)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KCH-19</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Basic Control Head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KCH-20R</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Featured Control Head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KCH-21R</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Handheld Control Head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Single Remote Control Head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KRK Kit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KCT-71</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or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KCT-77</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Cable required)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Dual Remote Control Heads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KCH-19/20R/21R</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KRK Kit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KCT-71</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or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KCT-77</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Cables required)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Multiple RF Decks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KRK Kit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KCT-71</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or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KCT-77</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Control Cable)</a:t>
          </a:r>
        </a:p>
      </xdr:txBody>
    </xdr:sp>
    <xdr:clientData/>
  </xdr:twoCellAnchor>
  <xdr:twoCellAnchor>
    <xdr:from>
      <xdr:col>0</xdr:col>
      <xdr:colOff>82826</xdr:colOff>
      <xdr:row>46</xdr:row>
      <xdr:rowOff>49696</xdr:rowOff>
    </xdr:from>
    <xdr:to>
      <xdr:col>1</xdr:col>
      <xdr:colOff>1515717</xdr:colOff>
      <xdr:row>47</xdr:row>
      <xdr:rowOff>82827</xdr:rowOff>
    </xdr:to>
    <xdr:sp macro="" textlink="">
      <xdr:nvSpPr>
        <xdr:cNvPr id="33" name="Text Box 7">
          <a:extLst>
            <a:ext uri="{FF2B5EF4-FFF2-40B4-BE49-F238E27FC236}">
              <a16:creationId xmlns:a16="http://schemas.microsoft.com/office/drawing/2014/main" id="{A6751F9C-0A02-4CF0-8FCB-54EDEE44FF38}"/>
            </a:ext>
          </a:extLst>
        </xdr:cNvPr>
        <xdr:cNvSpPr txBox="1">
          <a:spLocks noChangeArrowheads="1"/>
        </xdr:cNvSpPr>
      </xdr:nvSpPr>
      <xdr:spPr bwMode="auto">
        <a:xfrm>
          <a:off x="82826" y="7364896"/>
          <a:ext cx="2537791" cy="191881"/>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Multi-Deck Compatible Models &amp; Modes</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editAs="oneCell">
    <xdr:from>
      <xdr:col>0</xdr:col>
      <xdr:colOff>91110</xdr:colOff>
      <xdr:row>47</xdr:row>
      <xdr:rowOff>91109</xdr:rowOff>
    </xdr:from>
    <xdr:to>
      <xdr:col>1</xdr:col>
      <xdr:colOff>2950819</xdr:colOff>
      <xdr:row>52</xdr:row>
      <xdr:rowOff>157743</xdr:rowOff>
    </xdr:to>
    <xdr:pic>
      <xdr:nvPicPr>
        <xdr:cNvPr id="34" name="Picture 33">
          <a:extLst>
            <a:ext uri="{FF2B5EF4-FFF2-40B4-BE49-F238E27FC236}">
              <a16:creationId xmlns:a16="http://schemas.microsoft.com/office/drawing/2014/main" id="{9E70FDCC-EB80-46A2-BF50-611744BC55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110" y="7565059"/>
          <a:ext cx="3767759" cy="1006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82825</xdr:colOff>
      <xdr:row>34</xdr:row>
      <xdr:rowOff>49696</xdr:rowOff>
    </xdr:from>
    <xdr:to>
      <xdr:col>1</xdr:col>
      <xdr:colOff>2661538</xdr:colOff>
      <xdr:row>40</xdr:row>
      <xdr:rowOff>98861</xdr:rowOff>
    </xdr:to>
    <xdr:sp macro="" textlink="">
      <xdr:nvSpPr>
        <xdr:cNvPr id="34" name="Text Box 7">
          <a:extLst>
            <a:ext uri="{FF2B5EF4-FFF2-40B4-BE49-F238E27FC236}">
              <a16:creationId xmlns:a16="http://schemas.microsoft.com/office/drawing/2014/main" id="{1C967D80-9617-45F5-91BD-3A8D87CF10E2}"/>
            </a:ext>
          </a:extLst>
        </xdr:cNvPr>
        <xdr:cNvSpPr txBox="1">
          <a:spLocks noChangeArrowheads="1"/>
        </xdr:cNvSpPr>
      </xdr:nvSpPr>
      <xdr:spPr bwMode="auto">
        <a:xfrm>
          <a:off x="82825" y="5459896"/>
          <a:ext cx="3683613" cy="1001665"/>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NXDN MODE</a:t>
          </a:r>
          <a:endParaRPr kumimoji="0" lang="ja-JP" altLang="ja-JP" sz="8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Features (</a:t>
          </a: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Factory Installed)</a:t>
          </a:r>
          <a:endParaRPr kumimoji="0" lang="ja-JP"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35" name="正方形/長方形 5">
          <a:extLst>
            <a:ext uri="{FF2B5EF4-FFF2-40B4-BE49-F238E27FC236}">
              <a16:creationId xmlns:a16="http://schemas.microsoft.com/office/drawing/2014/main" id="{87014841-C7B5-4516-867A-58DE0D93560A}"/>
            </a:ext>
          </a:extLst>
        </xdr:cNvPr>
        <xdr:cNvSpPr/>
      </xdr:nvSpPr>
      <xdr:spPr>
        <a:xfrm>
          <a:off x="0" y="19051"/>
          <a:ext cx="6813550" cy="7366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36" name="Text Box 22">
          <a:extLst>
            <a:ext uri="{FF2B5EF4-FFF2-40B4-BE49-F238E27FC236}">
              <a16:creationId xmlns:a16="http://schemas.microsoft.com/office/drawing/2014/main" id="{3012E307-879E-4C28-A54E-9F784E4EDDD4}"/>
            </a:ext>
          </a:extLst>
        </xdr:cNvPr>
        <xdr:cNvSpPr txBox="1">
          <a:spLocks noChangeArrowheads="1"/>
        </xdr:cNvSpPr>
      </xdr:nvSpPr>
      <xdr:spPr bwMode="auto">
        <a:xfrm>
          <a:off x="638176" y="123826"/>
          <a:ext cx="52609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37" name="TextBox 36">
          <a:hlinkClick xmlns:r="http://schemas.openxmlformats.org/officeDocument/2006/relationships" r:id="rId1"/>
          <a:extLst>
            <a:ext uri="{FF2B5EF4-FFF2-40B4-BE49-F238E27FC236}">
              <a16:creationId xmlns:a16="http://schemas.microsoft.com/office/drawing/2014/main" id="{F370DFFC-DA1C-4639-A820-1A58B2566953}"/>
            </a:ext>
          </a:extLst>
        </xdr:cNvPr>
        <xdr:cNvSpPr txBox="1"/>
      </xdr:nvSpPr>
      <xdr:spPr>
        <a:xfrm>
          <a:off x="46958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38" name="Picture 37">
          <a:extLst>
            <a:ext uri="{FF2B5EF4-FFF2-40B4-BE49-F238E27FC236}">
              <a16:creationId xmlns:a16="http://schemas.microsoft.com/office/drawing/2014/main" id="{E629F774-A819-4181-B812-47CC7795AD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39" name="Picture 38" descr="http://www.triton92.com/images/products/apco_p25_logo.gif">
          <a:extLst>
            <a:ext uri="{FF2B5EF4-FFF2-40B4-BE49-F238E27FC236}">
              <a16:creationId xmlns:a16="http://schemas.microsoft.com/office/drawing/2014/main" id="{5F73FFF0-C225-491A-9259-5C3583D7D925}"/>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1121517</xdr:colOff>
      <xdr:row>5</xdr:row>
      <xdr:rowOff>74547</xdr:rowOff>
    </xdr:from>
    <xdr:to>
      <xdr:col>4</xdr:col>
      <xdr:colOff>0</xdr:colOff>
      <xdr:row>6</xdr:row>
      <xdr:rowOff>66675</xdr:rowOff>
    </xdr:to>
    <xdr:sp macro="" textlink="">
      <xdr:nvSpPr>
        <xdr:cNvPr id="40" name="Text Box 7">
          <a:extLst>
            <a:ext uri="{FF2B5EF4-FFF2-40B4-BE49-F238E27FC236}">
              <a16:creationId xmlns:a16="http://schemas.microsoft.com/office/drawing/2014/main" id="{2DC74840-DD98-46F0-918A-518D20AD399D}"/>
            </a:ext>
          </a:extLst>
        </xdr:cNvPr>
        <xdr:cNvSpPr txBox="1">
          <a:spLocks noChangeArrowheads="1"/>
        </xdr:cNvSpPr>
      </xdr:nvSpPr>
      <xdr:spPr bwMode="auto">
        <a:xfrm>
          <a:off x="2226417" y="900047"/>
          <a:ext cx="4587133" cy="15722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28</xdr:row>
      <xdr:rowOff>10105</xdr:rowOff>
    </xdr:from>
    <xdr:to>
      <xdr:col>4</xdr:col>
      <xdr:colOff>0</xdr:colOff>
      <xdr:row>28</xdr:row>
      <xdr:rowOff>152400</xdr:rowOff>
    </xdr:to>
    <xdr:sp macro="" textlink="">
      <xdr:nvSpPr>
        <xdr:cNvPr id="41" name="Text Box 7">
          <a:extLst>
            <a:ext uri="{FF2B5EF4-FFF2-40B4-BE49-F238E27FC236}">
              <a16:creationId xmlns:a16="http://schemas.microsoft.com/office/drawing/2014/main" id="{2101D6C6-986E-48E8-B07B-D736A465D8B1}"/>
            </a:ext>
          </a:extLst>
        </xdr:cNvPr>
        <xdr:cNvSpPr txBox="1">
          <a:spLocks noChangeArrowheads="1"/>
        </xdr:cNvSpPr>
      </xdr:nvSpPr>
      <xdr:spPr bwMode="auto">
        <a:xfrm>
          <a:off x="0" y="4410655"/>
          <a:ext cx="6813550" cy="142295"/>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42" name="正方形/長方形 5">
          <a:extLst>
            <a:ext uri="{FF2B5EF4-FFF2-40B4-BE49-F238E27FC236}">
              <a16:creationId xmlns:a16="http://schemas.microsoft.com/office/drawing/2014/main" id="{C986E04A-A0B3-446C-A758-A00909424FAF}"/>
            </a:ext>
          </a:extLst>
        </xdr:cNvPr>
        <xdr:cNvSpPr/>
      </xdr:nvSpPr>
      <xdr:spPr>
        <a:xfrm>
          <a:off x="0" y="19051"/>
          <a:ext cx="6813550" cy="7366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43" name="Text Box 22">
          <a:extLst>
            <a:ext uri="{FF2B5EF4-FFF2-40B4-BE49-F238E27FC236}">
              <a16:creationId xmlns:a16="http://schemas.microsoft.com/office/drawing/2014/main" id="{8B259C6D-8753-4A63-9AC6-6DD279EC2613}"/>
            </a:ext>
          </a:extLst>
        </xdr:cNvPr>
        <xdr:cNvSpPr txBox="1">
          <a:spLocks noChangeArrowheads="1"/>
        </xdr:cNvSpPr>
      </xdr:nvSpPr>
      <xdr:spPr bwMode="auto">
        <a:xfrm>
          <a:off x="638176" y="123826"/>
          <a:ext cx="52609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44" name="TextBox 43">
          <a:hlinkClick xmlns:r="http://schemas.openxmlformats.org/officeDocument/2006/relationships" r:id="rId1"/>
          <a:extLst>
            <a:ext uri="{FF2B5EF4-FFF2-40B4-BE49-F238E27FC236}">
              <a16:creationId xmlns:a16="http://schemas.microsoft.com/office/drawing/2014/main" id="{B021727D-4D5E-4254-8FA6-F207BD4222EB}"/>
            </a:ext>
          </a:extLst>
        </xdr:cNvPr>
        <xdr:cNvSpPr txBox="1"/>
      </xdr:nvSpPr>
      <xdr:spPr>
        <a:xfrm>
          <a:off x="46958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45" name="Picture 44">
          <a:extLst>
            <a:ext uri="{FF2B5EF4-FFF2-40B4-BE49-F238E27FC236}">
              <a16:creationId xmlns:a16="http://schemas.microsoft.com/office/drawing/2014/main" id="{A7F6EC74-2392-4D7A-8646-BF0FBECF1B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46" name="Picture 45" descr="http://www.triton92.com/images/products/apco_p25_logo.gif">
          <a:extLst>
            <a:ext uri="{FF2B5EF4-FFF2-40B4-BE49-F238E27FC236}">
              <a16:creationId xmlns:a16="http://schemas.microsoft.com/office/drawing/2014/main" id="{C4204145-B217-4E2D-9EE2-6BBB714D544B}"/>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1121517</xdr:colOff>
      <xdr:row>5</xdr:row>
      <xdr:rowOff>74547</xdr:rowOff>
    </xdr:from>
    <xdr:to>
      <xdr:col>4</xdr:col>
      <xdr:colOff>0</xdr:colOff>
      <xdr:row>6</xdr:row>
      <xdr:rowOff>66675</xdr:rowOff>
    </xdr:to>
    <xdr:sp macro="" textlink="">
      <xdr:nvSpPr>
        <xdr:cNvPr id="47" name="Text Box 7">
          <a:extLst>
            <a:ext uri="{FF2B5EF4-FFF2-40B4-BE49-F238E27FC236}">
              <a16:creationId xmlns:a16="http://schemas.microsoft.com/office/drawing/2014/main" id="{5F40A9C6-EAE2-41D8-84E6-D29F039F5CDD}"/>
            </a:ext>
          </a:extLst>
        </xdr:cNvPr>
        <xdr:cNvSpPr txBox="1">
          <a:spLocks noChangeArrowheads="1"/>
        </xdr:cNvSpPr>
      </xdr:nvSpPr>
      <xdr:spPr bwMode="auto">
        <a:xfrm>
          <a:off x="2226417" y="900047"/>
          <a:ext cx="4587133" cy="15722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28</xdr:row>
      <xdr:rowOff>10105</xdr:rowOff>
    </xdr:from>
    <xdr:to>
      <xdr:col>4</xdr:col>
      <xdr:colOff>0</xdr:colOff>
      <xdr:row>28</xdr:row>
      <xdr:rowOff>152400</xdr:rowOff>
    </xdr:to>
    <xdr:sp macro="" textlink="">
      <xdr:nvSpPr>
        <xdr:cNvPr id="48" name="Text Box 7">
          <a:extLst>
            <a:ext uri="{FF2B5EF4-FFF2-40B4-BE49-F238E27FC236}">
              <a16:creationId xmlns:a16="http://schemas.microsoft.com/office/drawing/2014/main" id="{EAA95FF9-D860-4E43-A5B8-8DAAE6F549FB}"/>
            </a:ext>
          </a:extLst>
        </xdr:cNvPr>
        <xdr:cNvSpPr txBox="1">
          <a:spLocks noChangeArrowheads="1"/>
        </xdr:cNvSpPr>
      </xdr:nvSpPr>
      <xdr:spPr bwMode="auto">
        <a:xfrm>
          <a:off x="0" y="4410655"/>
          <a:ext cx="6813550" cy="142295"/>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49" name="正方形/長方形 5">
          <a:extLst>
            <a:ext uri="{FF2B5EF4-FFF2-40B4-BE49-F238E27FC236}">
              <a16:creationId xmlns:a16="http://schemas.microsoft.com/office/drawing/2014/main" id="{7B9B2A1A-63F9-4EDC-99EF-DA62565AB1C6}"/>
            </a:ext>
          </a:extLst>
        </xdr:cNvPr>
        <xdr:cNvSpPr/>
      </xdr:nvSpPr>
      <xdr:spPr>
        <a:xfrm>
          <a:off x="0" y="19051"/>
          <a:ext cx="6813550" cy="7366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115957</xdr:colOff>
      <xdr:row>17</xdr:row>
      <xdr:rowOff>142875</xdr:rowOff>
    </xdr:from>
    <xdr:to>
      <xdr:col>1</xdr:col>
      <xdr:colOff>981075</xdr:colOff>
      <xdr:row>27</xdr:row>
      <xdr:rowOff>0</xdr:rowOff>
    </xdr:to>
    <xdr:sp macro="" textlink="">
      <xdr:nvSpPr>
        <xdr:cNvPr id="50" name="Text Box 7">
          <a:extLst>
            <a:ext uri="{FF2B5EF4-FFF2-40B4-BE49-F238E27FC236}">
              <a16:creationId xmlns:a16="http://schemas.microsoft.com/office/drawing/2014/main" id="{7C150C6E-B4B6-43E0-ADF0-C927B475B2E4}"/>
            </a:ext>
          </a:extLst>
        </xdr:cNvPr>
        <xdr:cNvSpPr txBox="1">
          <a:spLocks noChangeArrowheads="1"/>
        </xdr:cNvSpPr>
      </xdr:nvSpPr>
      <xdr:spPr bwMode="auto">
        <a:xfrm>
          <a:off x="115957" y="2797175"/>
          <a:ext cx="1970018" cy="1444625"/>
        </a:xfrm>
        <a:prstGeom prst="rect">
          <a:avLst/>
        </a:prstGeom>
        <a:solidFill>
          <a:sysClr val="window" lastClr="FFFFFF"/>
        </a:solid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NX-5000HBF Mobiles include: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High Power Radio</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User Guide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a:p>
          <a:pPr marL="0" marR="0" lvl="0" indent="0" defTabSz="914400" eaLnBrk="1" fontAlgn="auto" latinLnBrk="0" hangingPunct="1">
            <a:lnSpc>
              <a:spcPct val="100000"/>
            </a:lnSpc>
            <a:spcBef>
              <a:spcPts val="0"/>
            </a:spcBef>
            <a:spcAft>
              <a:spcPts val="0"/>
            </a:spcAft>
            <a:buClrTx/>
            <a:buSzTx/>
            <a:buFontTx/>
            <a:buNone/>
            <a:tabLst/>
            <a:defRPr/>
          </a:pPr>
          <a:endParaRPr lang="en-US" sz="6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6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51" name="Text Box 22">
          <a:extLst>
            <a:ext uri="{FF2B5EF4-FFF2-40B4-BE49-F238E27FC236}">
              <a16:creationId xmlns:a16="http://schemas.microsoft.com/office/drawing/2014/main" id="{C866B3C4-FB02-405C-A8A7-668CDBC9241B}"/>
            </a:ext>
          </a:extLst>
        </xdr:cNvPr>
        <xdr:cNvSpPr txBox="1">
          <a:spLocks noChangeArrowheads="1"/>
        </xdr:cNvSpPr>
      </xdr:nvSpPr>
      <xdr:spPr bwMode="auto">
        <a:xfrm>
          <a:off x="638176" y="123826"/>
          <a:ext cx="52609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NX-5600H</a:t>
          </a:r>
        </a:p>
        <a:p>
          <a:pPr algn="ctr" rtl="1">
            <a:defRPr sz="1000"/>
          </a:pPr>
          <a:r>
            <a:rPr lang="en-US" altLang="ja-JP" sz="1000" b="1" i="0" strike="noStrike">
              <a:solidFill>
                <a:schemeClr val="bg1"/>
              </a:solidFill>
              <a:latin typeface="Arial"/>
              <a:cs typeface="Arial"/>
            </a:rPr>
            <a:t> Lowband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52" name="TextBox 51">
          <a:hlinkClick xmlns:r="http://schemas.openxmlformats.org/officeDocument/2006/relationships" r:id="rId1"/>
          <a:extLst>
            <a:ext uri="{FF2B5EF4-FFF2-40B4-BE49-F238E27FC236}">
              <a16:creationId xmlns:a16="http://schemas.microsoft.com/office/drawing/2014/main" id="{DD527554-D2DD-4AE7-A6CB-D80F548B33DD}"/>
            </a:ext>
          </a:extLst>
        </xdr:cNvPr>
        <xdr:cNvSpPr txBox="1"/>
      </xdr:nvSpPr>
      <xdr:spPr>
        <a:xfrm>
          <a:off x="46958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53" name="Picture 52">
          <a:extLst>
            <a:ext uri="{FF2B5EF4-FFF2-40B4-BE49-F238E27FC236}">
              <a16:creationId xmlns:a16="http://schemas.microsoft.com/office/drawing/2014/main" id="{4F145404-3757-4C46-8C88-C14E106799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54" name="Picture 53" descr="http://www.triton92.com/images/products/apco_p25_logo.gif">
          <a:extLst>
            <a:ext uri="{FF2B5EF4-FFF2-40B4-BE49-F238E27FC236}">
              <a16:creationId xmlns:a16="http://schemas.microsoft.com/office/drawing/2014/main" id="{EFE34301-A0EB-4EAA-8B5A-C681A85887FD}"/>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1093356</xdr:colOff>
      <xdr:row>7</xdr:row>
      <xdr:rowOff>21539</xdr:rowOff>
    </xdr:from>
    <xdr:to>
      <xdr:col>1</xdr:col>
      <xdr:colOff>3145372</xdr:colOff>
      <xdr:row>21</xdr:row>
      <xdr:rowOff>122464</xdr:rowOff>
    </xdr:to>
    <xdr:sp macro="" textlink="">
      <xdr:nvSpPr>
        <xdr:cNvPr id="55" name="Text Box 7">
          <a:extLst>
            <a:ext uri="{FF2B5EF4-FFF2-40B4-BE49-F238E27FC236}">
              <a16:creationId xmlns:a16="http://schemas.microsoft.com/office/drawing/2014/main" id="{3FB5A7D0-4C08-48E3-87D7-4EBF608D310B}"/>
            </a:ext>
          </a:extLst>
        </xdr:cNvPr>
        <xdr:cNvSpPr txBox="1">
          <a:spLocks noChangeArrowheads="1"/>
        </xdr:cNvSpPr>
      </xdr:nvSpPr>
      <xdr:spPr bwMode="auto">
        <a:xfrm>
          <a:off x="2198256" y="1088339"/>
          <a:ext cx="2052016" cy="2323425"/>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110 W (39-50 MHz) Model</a:t>
          </a:r>
          <a:endParaRPr kumimoji="0" lang="en-US" sz="7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1024 CH-GID / 128 Zones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Analog / NXDN Digital Operation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Support NX-5000 Remote Control Head Options</a:t>
          </a:r>
          <a:b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b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Multi-RF Deck Configuration Available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(Lowband, VHF, 380-470, 450-520, 7&amp;800)</a:t>
          </a:r>
          <a:b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Micro USB A-B Interface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Horn Alert / Public Address</a:t>
          </a:r>
          <a:b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GPS Receiver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 Module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56-bit DES Encryption</a:t>
          </a:r>
          <a:b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 keys programmable by KPG-D1N)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Optional 256-bit AES Encryption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12 Watt Audio Output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DB-25 &amp; Molex 9-pin Accessory Connector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Active Noise Reduction (ANR)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KPG-D1N Windows</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FPU</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Flash Firmware Upgrading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MIL-STD-810 C/D/E/F/G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IP54/55</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1121517</xdr:colOff>
      <xdr:row>5</xdr:row>
      <xdr:rowOff>74547</xdr:rowOff>
    </xdr:from>
    <xdr:to>
      <xdr:col>4</xdr:col>
      <xdr:colOff>0</xdr:colOff>
      <xdr:row>6</xdr:row>
      <xdr:rowOff>66675</xdr:rowOff>
    </xdr:to>
    <xdr:sp macro="" textlink="">
      <xdr:nvSpPr>
        <xdr:cNvPr id="56" name="Text Box 7">
          <a:extLst>
            <a:ext uri="{FF2B5EF4-FFF2-40B4-BE49-F238E27FC236}">
              <a16:creationId xmlns:a16="http://schemas.microsoft.com/office/drawing/2014/main" id="{B09FB458-88BB-4BDF-A879-4D831631F5A1}"/>
            </a:ext>
          </a:extLst>
        </xdr:cNvPr>
        <xdr:cNvSpPr txBox="1">
          <a:spLocks noChangeArrowheads="1"/>
        </xdr:cNvSpPr>
      </xdr:nvSpPr>
      <xdr:spPr bwMode="auto">
        <a:xfrm>
          <a:off x="2226417" y="900047"/>
          <a:ext cx="4587133" cy="15722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28</xdr:row>
      <xdr:rowOff>10105</xdr:rowOff>
    </xdr:from>
    <xdr:to>
      <xdr:col>4</xdr:col>
      <xdr:colOff>0</xdr:colOff>
      <xdr:row>28</xdr:row>
      <xdr:rowOff>152400</xdr:rowOff>
    </xdr:to>
    <xdr:sp macro="" textlink="">
      <xdr:nvSpPr>
        <xdr:cNvPr id="57" name="Text Box 7">
          <a:extLst>
            <a:ext uri="{FF2B5EF4-FFF2-40B4-BE49-F238E27FC236}">
              <a16:creationId xmlns:a16="http://schemas.microsoft.com/office/drawing/2014/main" id="{4306E7B3-9CD2-4FAF-88E0-AA71BEC4445A}"/>
            </a:ext>
          </a:extLst>
        </xdr:cNvPr>
        <xdr:cNvSpPr txBox="1">
          <a:spLocks noChangeArrowheads="1"/>
        </xdr:cNvSpPr>
      </xdr:nvSpPr>
      <xdr:spPr bwMode="auto">
        <a:xfrm>
          <a:off x="0" y="4410655"/>
          <a:ext cx="6813550" cy="142295"/>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 FEATURES &amp; CONFIGURATIONS</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97326</xdr:colOff>
      <xdr:row>29</xdr:row>
      <xdr:rowOff>51953</xdr:rowOff>
    </xdr:from>
    <xdr:to>
      <xdr:col>1</xdr:col>
      <xdr:colOff>3047999</xdr:colOff>
      <xdr:row>35</xdr:row>
      <xdr:rowOff>47624</xdr:rowOff>
    </xdr:to>
    <xdr:sp macro="" textlink="">
      <xdr:nvSpPr>
        <xdr:cNvPr id="58" name="Text Box 7">
          <a:extLst>
            <a:ext uri="{FF2B5EF4-FFF2-40B4-BE49-F238E27FC236}">
              <a16:creationId xmlns:a16="http://schemas.microsoft.com/office/drawing/2014/main" id="{7C150FC2-D985-492E-8B38-51B06B0C9199}"/>
            </a:ext>
          </a:extLst>
        </xdr:cNvPr>
        <xdr:cNvSpPr txBox="1">
          <a:spLocks noChangeArrowheads="1"/>
        </xdr:cNvSpPr>
      </xdr:nvSpPr>
      <xdr:spPr bwMode="auto">
        <a:xfrm>
          <a:off x="97326" y="4611253"/>
          <a:ext cx="4055573" cy="1005321"/>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4000 Channel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KWD-5000CH</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Front Panel Programming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KWD-5001FP</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microSD/microSDHC Memory Card Slot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KWD-5002SD</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 Module for Data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KWD-5003BT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Remote Control by Subscriber Units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KWD-5007RC</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256-bit AES Encryption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KWD-AE30K/31K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Encryption Module required)</a:t>
          </a:r>
        </a:p>
      </xdr:txBody>
    </xdr:sp>
    <xdr:clientData/>
  </xdr:twoCellAnchor>
  <xdr:oneCellAnchor>
    <xdr:from>
      <xdr:col>1</xdr:col>
      <xdr:colOff>3512253</xdr:colOff>
      <xdr:row>38</xdr:row>
      <xdr:rowOff>124240</xdr:rowOff>
    </xdr:from>
    <xdr:ext cx="1374072" cy="868188"/>
    <xdr:pic>
      <xdr:nvPicPr>
        <xdr:cNvPr id="59" name="Picture 58">
          <a:extLst>
            <a:ext uri="{FF2B5EF4-FFF2-40B4-BE49-F238E27FC236}">
              <a16:creationId xmlns:a16="http://schemas.microsoft.com/office/drawing/2014/main" id="{1F859AC4-7859-4FB3-B5BB-49CC1F87124F}"/>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617153" y="6169440"/>
          <a:ext cx="1374072" cy="868188"/>
        </a:xfrm>
        <a:prstGeom prst="rect">
          <a:avLst/>
        </a:prstGeom>
      </xdr:spPr>
    </xdr:pic>
    <xdr:clientData/>
  </xdr:oneCellAnchor>
  <xdr:twoCellAnchor editAs="oneCell">
    <xdr:from>
      <xdr:col>0</xdr:col>
      <xdr:colOff>57150</xdr:colOff>
      <xdr:row>8</xdr:row>
      <xdr:rowOff>28575</xdr:rowOff>
    </xdr:from>
    <xdr:to>
      <xdr:col>1</xdr:col>
      <xdr:colOff>1091876</xdr:colOff>
      <xdr:row>14</xdr:row>
      <xdr:rowOff>114479</xdr:rowOff>
    </xdr:to>
    <xdr:pic>
      <xdr:nvPicPr>
        <xdr:cNvPr id="60" name="Picture 59">
          <a:extLst>
            <a:ext uri="{FF2B5EF4-FFF2-40B4-BE49-F238E27FC236}">
              <a16:creationId xmlns:a16="http://schemas.microsoft.com/office/drawing/2014/main" id="{4185E735-2219-43BB-81F2-2E22CA260067}"/>
            </a:ext>
          </a:extLst>
        </xdr:cNvPr>
        <xdr:cNvPicPr>
          <a:picLocks noChangeAspect="1"/>
        </xdr:cNvPicPr>
      </xdr:nvPicPr>
      <xdr:blipFill rotWithShape="1">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xdr:blipFill>
      <xdr:spPr>
        <a:xfrm>
          <a:off x="57150" y="1254125"/>
          <a:ext cx="2038026" cy="1190804"/>
        </a:xfrm>
        <a:prstGeom prst="rect">
          <a:avLst/>
        </a:prstGeom>
      </xdr:spPr>
    </xdr:pic>
    <xdr:clientData/>
  </xdr:twoCellAnchor>
  <xdr:twoCellAnchor>
    <xdr:from>
      <xdr:col>1</xdr:col>
      <xdr:colOff>3025640</xdr:colOff>
      <xdr:row>29</xdr:row>
      <xdr:rowOff>73716</xdr:rowOff>
    </xdr:from>
    <xdr:to>
      <xdr:col>3</xdr:col>
      <xdr:colOff>716448</xdr:colOff>
      <xdr:row>38</xdr:row>
      <xdr:rowOff>19051</xdr:rowOff>
    </xdr:to>
    <xdr:sp macro="" textlink="">
      <xdr:nvSpPr>
        <xdr:cNvPr id="61" name="Text Box 7">
          <a:extLst>
            <a:ext uri="{FF2B5EF4-FFF2-40B4-BE49-F238E27FC236}">
              <a16:creationId xmlns:a16="http://schemas.microsoft.com/office/drawing/2014/main" id="{5429C796-8C7E-4762-8C14-561E64964E68}"/>
            </a:ext>
          </a:extLst>
        </xdr:cNvPr>
        <xdr:cNvSpPr txBox="1">
          <a:spLocks noChangeArrowheads="1"/>
        </xdr:cNvSpPr>
      </xdr:nvSpPr>
      <xdr:spPr bwMode="auto">
        <a:xfrm>
          <a:off x="4130540" y="4633016"/>
          <a:ext cx="2573958" cy="1431235"/>
        </a:xfrm>
        <a:prstGeom prst="rect">
          <a:avLst/>
        </a:prstGeom>
        <a:solidFill>
          <a:srgbClr val="4F81BD">
            <a:lumMod val="20000"/>
            <a:lumOff val="80000"/>
          </a:srgbClr>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anose="020B0604020202020204" pitchFamily="34" charset="0"/>
              <a:ea typeface="ＭＳ Ｐゴシック"/>
              <a:cs typeface="Arial" panose="020B0604020202020204" pitchFamily="34" charset="0"/>
            </a:rPr>
            <a:t>MOUNTING &amp; REMOTE CONFIGURATIONS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600" b="1" i="0" u="none" strike="noStrike" kern="0" cap="none" spc="0" normalizeH="0" baseline="0" noProof="0">
              <a:ln>
                <a:noFill/>
              </a:ln>
              <a:solidFill>
                <a:srgbClr val="4F81BD">
                  <a:lumMod val="50000"/>
                </a:srgbClr>
              </a:solidFill>
              <a:effectLst/>
              <a:uLnTx/>
              <a:uFillTx/>
              <a:latin typeface="Arial" panose="020B0604020202020204" pitchFamily="34" charset="0"/>
              <a:ea typeface="+mn-ea"/>
              <a:cs typeface="Arial" panose="020B0604020202020204" pitchFamily="34" charset="0"/>
            </a:rPr>
            <a:t>    (See NX-5000 Accessory page for details</a:t>
          </a:r>
          <a:r>
            <a:rPr kumimoji="0" lang="en-US" altLang="ja-JP" sz="500" b="1" i="0" u="none" strike="noStrike" kern="0" cap="none" spc="0" normalizeH="0" baseline="0" noProof="0">
              <a:ln>
                <a:noFill/>
              </a:ln>
              <a:solidFill>
                <a:srgbClr val="4F81BD">
                  <a:lumMod val="50000"/>
                </a:srgbClr>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KCH-19</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Basic Control Head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KCH-20R</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Featured Control Head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KCH-21R</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Handheld Control Head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Single Remote Control Head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KRK Kit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KCT-71</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or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KCT-77</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Cable required)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Dual Remote Control Heads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KCH-19/20R/21R</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KRK Kit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KCT-71</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or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KCT-77</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Cables required)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Multiple RF Decks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KRK Kit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KCT-71</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or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KCT-77</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Control Cable)</a:t>
          </a:r>
        </a:p>
      </xdr:txBody>
    </xdr:sp>
    <xdr:clientData/>
  </xdr:twoCellAnchor>
  <xdr:twoCellAnchor>
    <xdr:from>
      <xdr:col>1</xdr:col>
      <xdr:colOff>3326295</xdr:colOff>
      <xdr:row>7</xdr:row>
      <xdr:rowOff>63117</xdr:rowOff>
    </xdr:from>
    <xdr:to>
      <xdr:col>3</xdr:col>
      <xdr:colOff>635740</xdr:colOff>
      <xdr:row>17</xdr:row>
      <xdr:rowOff>0</xdr:rowOff>
    </xdr:to>
    <xdr:sp macro="" textlink="">
      <xdr:nvSpPr>
        <xdr:cNvPr id="62" name="Text Box 7">
          <a:extLst>
            <a:ext uri="{FF2B5EF4-FFF2-40B4-BE49-F238E27FC236}">
              <a16:creationId xmlns:a16="http://schemas.microsoft.com/office/drawing/2014/main" id="{EBEFA5E9-0500-48F9-9312-53988900FC9E}"/>
            </a:ext>
          </a:extLst>
        </xdr:cNvPr>
        <xdr:cNvSpPr txBox="1">
          <a:spLocks noChangeArrowheads="1"/>
        </xdr:cNvSpPr>
      </xdr:nvSpPr>
      <xdr:spPr bwMode="auto">
        <a:xfrm>
          <a:off x="4431195" y="1129917"/>
          <a:ext cx="2192595" cy="1524383"/>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ANALOG MODE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FleetSync</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ＭＳ Ｐゴシック"/>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/II: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Selective/Group Call, Emergency Status,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Text Messages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MDC-1200: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Emergency, Radio Check &amp; Inhibit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QT / DQT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Two-Tone (Conventional Zones Only)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DTMF</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Voice Inversion Scrambler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Noise Blanker</a:t>
          </a:r>
        </a:p>
      </xdr:txBody>
    </xdr:sp>
    <xdr:clientData/>
  </xdr:twoCellAnchor>
  <xdr:twoCellAnchor>
    <xdr:from>
      <xdr:col>0</xdr:col>
      <xdr:colOff>99391</xdr:colOff>
      <xdr:row>37</xdr:row>
      <xdr:rowOff>33145</xdr:rowOff>
    </xdr:from>
    <xdr:to>
      <xdr:col>1</xdr:col>
      <xdr:colOff>1532282</xdr:colOff>
      <xdr:row>38</xdr:row>
      <xdr:rowOff>66276</xdr:rowOff>
    </xdr:to>
    <xdr:sp macro="" textlink="">
      <xdr:nvSpPr>
        <xdr:cNvPr id="63" name="Text Box 7">
          <a:extLst>
            <a:ext uri="{FF2B5EF4-FFF2-40B4-BE49-F238E27FC236}">
              <a16:creationId xmlns:a16="http://schemas.microsoft.com/office/drawing/2014/main" id="{D1580CC7-CFE3-49AD-88DF-D3EDB186BF53}"/>
            </a:ext>
          </a:extLst>
        </xdr:cNvPr>
        <xdr:cNvSpPr txBox="1">
          <a:spLocks noChangeArrowheads="1"/>
        </xdr:cNvSpPr>
      </xdr:nvSpPr>
      <xdr:spPr bwMode="auto">
        <a:xfrm>
          <a:off x="99391" y="5919595"/>
          <a:ext cx="2537791" cy="191881"/>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Multi-Deck Compatible Models &amp; Modes</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3301449</xdr:colOff>
      <xdr:row>16</xdr:row>
      <xdr:rowOff>29984</xdr:rowOff>
    </xdr:from>
    <xdr:to>
      <xdr:col>3</xdr:col>
      <xdr:colOff>621195</xdr:colOff>
      <xdr:row>28</xdr:row>
      <xdr:rowOff>57149</xdr:rowOff>
    </xdr:to>
    <xdr:sp macro="" textlink="">
      <xdr:nvSpPr>
        <xdr:cNvPr id="64" name="Text Box 7">
          <a:extLst>
            <a:ext uri="{FF2B5EF4-FFF2-40B4-BE49-F238E27FC236}">
              <a16:creationId xmlns:a16="http://schemas.microsoft.com/office/drawing/2014/main" id="{EB93FBA3-FCB0-4BA8-BE24-9B51412738CA}"/>
            </a:ext>
          </a:extLst>
        </xdr:cNvPr>
        <xdr:cNvSpPr txBox="1">
          <a:spLocks noChangeArrowheads="1"/>
        </xdr:cNvSpPr>
      </xdr:nvSpPr>
      <xdr:spPr bwMode="auto">
        <a:xfrm>
          <a:off x="4406349" y="2525534"/>
          <a:ext cx="2202896" cy="1932165"/>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rgbClr val="4F81BD">
                  <a:lumMod val="50000"/>
                </a:srgb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Conventional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(requires KPG-180AP OTAP Manager Software)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Two-Tone</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xdr:txBody>
    </xdr:sp>
    <xdr:clientData/>
  </xdr:twoCellAnchor>
  <xdr:twoCellAnchor editAs="oneCell">
    <xdr:from>
      <xdr:col>0</xdr:col>
      <xdr:colOff>115957</xdr:colOff>
      <xdr:row>38</xdr:row>
      <xdr:rowOff>49696</xdr:rowOff>
    </xdr:from>
    <xdr:to>
      <xdr:col>1</xdr:col>
      <xdr:colOff>2975666</xdr:colOff>
      <xdr:row>43</xdr:row>
      <xdr:rowOff>135380</xdr:rowOff>
    </xdr:to>
    <xdr:pic>
      <xdr:nvPicPr>
        <xdr:cNvPr id="65" name="Picture 64">
          <a:extLst>
            <a:ext uri="{FF2B5EF4-FFF2-40B4-BE49-F238E27FC236}">
              <a16:creationId xmlns:a16="http://schemas.microsoft.com/office/drawing/2014/main" id="{81B0B5A0-2DE5-41D5-A4DE-723BD424F4E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5957" y="6094896"/>
          <a:ext cx="3767759" cy="1006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19051</xdr:rowOff>
    </xdr:from>
    <xdr:to>
      <xdr:col>4</xdr:col>
      <xdr:colOff>0</xdr:colOff>
      <xdr:row>4</xdr:row>
      <xdr:rowOff>95251</xdr:rowOff>
    </xdr:to>
    <xdr:sp macro="" textlink="">
      <xdr:nvSpPr>
        <xdr:cNvPr id="2" name="正方形/長方形 5">
          <a:extLst>
            <a:ext uri="{FF2B5EF4-FFF2-40B4-BE49-F238E27FC236}">
              <a16:creationId xmlns:a16="http://schemas.microsoft.com/office/drawing/2014/main" id="{CDD3D67D-56BC-4F0A-B0A4-16DC9A7889FC}"/>
            </a:ext>
          </a:extLst>
        </xdr:cNvPr>
        <xdr:cNvSpPr/>
      </xdr:nvSpPr>
      <xdr:spPr>
        <a:xfrm>
          <a:off x="0" y="19051"/>
          <a:ext cx="6813550" cy="7366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3" name="Text Box 22">
          <a:extLst>
            <a:ext uri="{FF2B5EF4-FFF2-40B4-BE49-F238E27FC236}">
              <a16:creationId xmlns:a16="http://schemas.microsoft.com/office/drawing/2014/main" id="{5670A094-ED08-4BFC-9A7A-CF9B70521D6D}"/>
            </a:ext>
          </a:extLst>
        </xdr:cNvPr>
        <xdr:cNvSpPr txBox="1">
          <a:spLocks noChangeArrowheads="1"/>
        </xdr:cNvSpPr>
      </xdr:nvSpPr>
      <xdr:spPr bwMode="auto">
        <a:xfrm>
          <a:off x="638176" y="123826"/>
          <a:ext cx="52609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4" name="TextBox 3">
          <a:hlinkClick xmlns:r="http://schemas.openxmlformats.org/officeDocument/2006/relationships" r:id="rId1"/>
          <a:extLst>
            <a:ext uri="{FF2B5EF4-FFF2-40B4-BE49-F238E27FC236}">
              <a16:creationId xmlns:a16="http://schemas.microsoft.com/office/drawing/2014/main" id="{D07FD113-4B64-4A81-B964-301FC041E9BF}"/>
            </a:ext>
          </a:extLst>
        </xdr:cNvPr>
        <xdr:cNvSpPr txBox="1"/>
      </xdr:nvSpPr>
      <xdr:spPr>
        <a:xfrm>
          <a:off x="46958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5" name="Picture 4">
          <a:extLst>
            <a:ext uri="{FF2B5EF4-FFF2-40B4-BE49-F238E27FC236}">
              <a16:creationId xmlns:a16="http://schemas.microsoft.com/office/drawing/2014/main" id="{8E772D0E-5C56-4C5A-94F0-34D35D5B59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6" name="Picture 5" descr="http://www.triton92.com/images/products/apco_p25_logo.gif">
          <a:extLst>
            <a:ext uri="{FF2B5EF4-FFF2-40B4-BE49-F238E27FC236}">
              <a16:creationId xmlns:a16="http://schemas.microsoft.com/office/drawing/2014/main" id="{AA68BA9B-6337-46D4-ACD2-390488414EA7}"/>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0</xdr:colOff>
      <xdr:row>0</xdr:row>
      <xdr:rowOff>19051</xdr:rowOff>
    </xdr:from>
    <xdr:to>
      <xdr:col>4</xdr:col>
      <xdr:colOff>0</xdr:colOff>
      <xdr:row>4</xdr:row>
      <xdr:rowOff>95251</xdr:rowOff>
    </xdr:to>
    <xdr:sp macro="" textlink="">
      <xdr:nvSpPr>
        <xdr:cNvPr id="7" name="正方形/長方形 5">
          <a:extLst>
            <a:ext uri="{FF2B5EF4-FFF2-40B4-BE49-F238E27FC236}">
              <a16:creationId xmlns:a16="http://schemas.microsoft.com/office/drawing/2014/main" id="{FBF9634D-29F6-4DB8-AB49-A00A15CF8562}"/>
            </a:ext>
          </a:extLst>
        </xdr:cNvPr>
        <xdr:cNvSpPr/>
      </xdr:nvSpPr>
      <xdr:spPr>
        <a:xfrm>
          <a:off x="0" y="19051"/>
          <a:ext cx="6813550" cy="7366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8" name="Text Box 22">
          <a:extLst>
            <a:ext uri="{FF2B5EF4-FFF2-40B4-BE49-F238E27FC236}">
              <a16:creationId xmlns:a16="http://schemas.microsoft.com/office/drawing/2014/main" id="{10AB8A33-2E6D-4397-BA25-ACDE97B8EE7B}"/>
            </a:ext>
          </a:extLst>
        </xdr:cNvPr>
        <xdr:cNvSpPr txBox="1">
          <a:spLocks noChangeArrowheads="1"/>
        </xdr:cNvSpPr>
      </xdr:nvSpPr>
      <xdr:spPr bwMode="auto">
        <a:xfrm>
          <a:off x="638176" y="123826"/>
          <a:ext cx="52609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9" name="TextBox 8">
          <a:hlinkClick xmlns:r="http://schemas.openxmlformats.org/officeDocument/2006/relationships" r:id="rId1"/>
          <a:extLst>
            <a:ext uri="{FF2B5EF4-FFF2-40B4-BE49-F238E27FC236}">
              <a16:creationId xmlns:a16="http://schemas.microsoft.com/office/drawing/2014/main" id="{0424AF93-29E9-4865-A7FF-54EEF6A7A3ED}"/>
            </a:ext>
          </a:extLst>
        </xdr:cNvPr>
        <xdr:cNvSpPr txBox="1"/>
      </xdr:nvSpPr>
      <xdr:spPr>
        <a:xfrm>
          <a:off x="46958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10" name="Picture 9">
          <a:extLst>
            <a:ext uri="{FF2B5EF4-FFF2-40B4-BE49-F238E27FC236}">
              <a16:creationId xmlns:a16="http://schemas.microsoft.com/office/drawing/2014/main" id="{027FB486-4BE0-44D2-9E9C-640D3C71CB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11" name="Picture 10" descr="http://www.triton92.com/images/products/apco_p25_logo.gif">
          <a:extLst>
            <a:ext uri="{FF2B5EF4-FFF2-40B4-BE49-F238E27FC236}">
              <a16:creationId xmlns:a16="http://schemas.microsoft.com/office/drawing/2014/main" id="{DCF3298B-8C07-4D75-8A42-54B95BC535B2}"/>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0</xdr:colOff>
      <xdr:row>0</xdr:row>
      <xdr:rowOff>19051</xdr:rowOff>
    </xdr:from>
    <xdr:to>
      <xdr:col>4</xdr:col>
      <xdr:colOff>0</xdr:colOff>
      <xdr:row>4</xdr:row>
      <xdr:rowOff>95251</xdr:rowOff>
    </xdr:to>
    <xdr:sp macro="" textlink="">
      <xdr:nvSpPr>
        <xdr:cNvPr id="12" name="正方形/長方形 5">
          <a:extLst>
            <a:ext uri="{FF2B5EF4-FFF2-40B4-BE49-F238E27FC236}">
              <a16:creationId xmlns:a16="http://schemas.microsoft.com/office/drawing/2014/main" id="{BDA037AF-CDC0-4782-8442-9836481AA5BA}"/>
            </a:ext>
          </a:extLst>
        </xdr:cNvPr>
        <xdr:cNvSpPr/>
      </xdr:nvSpPr>
      <xdr:spPr>
        <a:xfrm>
          <a:off x="0" y="19051"/>
          <a:ext cx="6813550" cy="7366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3" name="Text Box 22">
          <a:extLst>
            <a:ext uri="{FF2B5EF4-FFF2-40B4-BE49-F238E27FC236}">
              <a16:creationId xmlns:a16="http://schemas.microsoft.com/office/drawing/2014/main" id="{6A734BFD-ABA0-43A3-9591-7E5DEFA1C9C1}"/>
            </a:ext>
          </a:extLst>
        </xdr:cNvPr>
        <xdr:cNvSpPr txBox="1">
          <a:spLocks noChangeArrowheads="1"/>
        </xdr:cNvSpPr>
      </xdr:nvSpPr>
      <xdr:spPr bwMode="auto">
        <a:xfrm>
          <a:off x="638176" y="123826"/>
          <a:ext cx="52609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NX-5000 Series</a:t>
          </a:r>
        </a:p>
        <a:p>
          <a:pPr algn="ctr" rtl="1">
            <a:defRPr sz="1000"/>
          </a:pPr>
          <a:r>
            <a:rPr lang="en-US" altLang="ja-JP" sz="1800" b="1" i="0" strike="noStrike">
              <a:solidFill>
                <a:schemeClr val="bg1"/>
              </a:solidFill>
              <a:latin typeface="Arial"/>
              <a:cs typeface="Arial"/>
            </a:rPr>
            <a:t>Mobile</a:t>
          </a:r>
          <a:r>
            <a:rPr lang="en-US" altLang="ja-JP" sz="1800" b="1" i="0" strike="noStrike" baseline="0">
              <a:solidFill>
                <a:schemeClr val="bg1"/>
              </a:solidFill>
              <a:latin typeface="Arial"/>
              <a:cs typeface="Arial"/>
            </a:rPr>
            <a:t> </a:t>
          </a:r>
          <a:r>
            <a:rPr lang="en-US" altLang="ja-JP" sz="1800" b="1" i="0" strike="noStrike">
              <a:solidFill>
                <a:schemeClr val="bg1"/>
              </a:solidFill>
              <a:latin typeface="Arial"/>
              <a:cs typeface="Arial"/>
            </a:rPr>
            <a:t>Accessories</a:t>
          </a:r>
        </a:p>
        <a:p>
          <a:pPr algn="ctr" rtl="1">
            <a:defRPr sz="1000"/>
          </a:pPr>
          <a:r>
            <a:rPr lang="en-US" altLang="ja-JP" sz="1000" b="1" i="0" strike="noStrike">
              <a:solidFill>
                <a:schemeClr val="bg1"/>
              </a:solidFill>
              <a:latin typeface="Arial"/>
              <a:cs typeface="Arial"/>
            </a:rPr>
            <a:t> </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4" name="TextBox 13">
          <a:hlinkClick xmlns:r="http://schemas.openxmlformats.org/officeDocument/2006/relationships" r:id="rId1"/>
          <a:extLst>
            <a:ext uri="{FF2B5EF4-FFF2-40B4-BE49-F238E27FC236}">
              <a16:creationId xmlns:a16="http://schemas.microsoft.com/office/drawing/2014/main" id="{C5663EFE-FD8F-43B8-906B-564FDADE5C33}"/>
            </a:ext>
          </a:extLst>
        </xdr:cNvPr>
        <xdr:cNvSpPr txBox="1"/>
      </xdr:nvSpPr>
      <xdr:spPr>
        <a:xfrm>
          <a:off x="46958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15" name="Picture 14">
          <a:extLst>
            <a:ext uri="{FF2B5EF4-FFF2-40B4-BE49-F238E27FC236}">
              <a16:creationId xmlns:a16="http://schemas.microsoft.com/office/drawing/2014/main" id="{7FE3A754-1D0A-4F6D-8F32-032D48BECF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16" name="Picture 15" descr="http://www.triton92.com/images/products/apco_p25_logo.gif">
          <a:extLst>
            <a:ext uri="{FF2B5EF4-FFF2-40B4-BE49-F238E27FC236}">
              <a16:creationId xmlns:a16="http://schemas.microsoft.com/office/drawing/2014/main" id="{59D220C0-461A-4FEB-BD71-73FBFB463C38}"/>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581025</xdr:colOff>
      <xdr:row>2</xdr:row>
      <xdr:rowOff>57150</xdr:rowOff>
    </xdr:from>
    <xdr:to>
      <xdr:col>0</xdr:col>
      <xdr:colOff>1041400</xdr:colOff>
      <xdr:row>3</xdr:row>
      <xdr:rowOff>77578</xdr:rowOff>
    </xdr:to>
    <xdr:pic>
      <xdr:nvPicPr>
        <xdr:cNvPr id="17" name="図 68">
          <a:extLst>
            <a:ext uri="{FF2B5EF4-FFF2-40B4-BE49-F238E27FC236}">
              <a16:creationId xmlns:a16="http://schemas.microsoft.com/office/drawing/2014/main" id="{38F67513-DA86-43A8-A460-CB47EF2C8638}"/>
            </a:ext>
          </a:extLst>
        </xdr:cNvPr>
        <xdr:cNvPicPr>
          <a:picLocks noChangeAspect="1"/>
        </xdr:cNvPicPr>
      </xdr:nvPicPr>
      <xdr:blipFill rotWithShape="1">
        <a:blip xmlns:r="http://schemas.openxmlformats.org/officeDocument/2006/relationships" r:embed="rId4">
          <a:clrChange>
            <a:clrFrom>
              <a:srgbClr val="F9F2E9"/>
            </a:clrFrom>
            <a:clrTo>
              <a:srgbClr val="F9F2E9">
                <a:alpha val="0"/>
              </a:srgbClr>
            </a:clrTo>
          </a:clrChange>
        </a:blip>
        <a:srcRect l="26427" t="28096" r="26877" b="31021"/>
        <a:stretch/>
      </xdr:blipFill>
      <xdr:spPr>
        <a:xfrm>
          <a:off x="581025" y="387350"/>
          <a:ext cx="428625" cy="204578"/>
        </a:xfrm>
        <a:prstGeom prst="rect">
          <a:avLst/>
        </a:prstGeom>
      </xdr:spPr>
    </xdr:pic>
    <xdr:clientData/>
  </xdr:twoCellAnchor>
  <xdr:twoCellAnchor>
    <xdr:from>
      <xdr:col>0</xdr:col>
      <xdr:colOff>49781</xdr:colOff>
      <xdr:row>62</xdr:row>
      <xdr:rowOff>57978</xdr:rowOff>
    </xdr:from>
    <xdr:to>
      <xdr:col>3</xdr:col>
      <xdr:colOff>173935</xdr:colOff>
      <xdr:row>64</xdr:row>
      <xdr:rowOff>8282</xdr:rowOff>
    </xdr:to>
    <xdr:sp macro="" textlink="">
      <xdr:nvSpPr>
        <xdr:cNvPr id="18" name="Text Box 7">
          <a:extLst>
            <a:ext uri="{FF2B5EF4-FFF2-40B4-BE49-F238E27FC236}">
              <a16:creationId xmlns:a16="http://schemas.microsoft.com/office/drawing/2014/main" id="{89817C57-7471-4F38-99ED-5A17E69969E2}"/>
            </a:ext>
          </a:extLst>
        </xdr:cNvPr>
        <xdr:cNvSpPr txBox="1">
          <a:spLocks noChangeArrowheads="1"/>
        </xdr:cNvSpPr>
      </xdr:nvSpPr>
      <xdr:spPr bwMode="auto">
        <a:xfrm>
          <a:off x="49781" y="17818928"/>
          <a:ext cx="6112204" cy="267804"/>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2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DIY - CONFIGURATION GUIDE</a:t>
          </a:r>
          <a:endParaRPr kumimoji="0" lang="ja-JP" altLang="ja-JP" sz="1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397482</xdr:colOff>
      <xdr:row>76</xdr:row>
      <xdr:rowOff>113033</xdr:rowOff>
    </xdr:from>
    <xdr:to>
      <xdr:col>3</xdr:col>
      <xdr:colOff>302559</xdr:colOff>
      <xdr:row>81</xdr:row>
      <xdr:rowOff>96931</xdr:rowOff>
    </xdr:to>
    <xdr:sp macro="" textlink="">
      <xdr:nvSpPr>
        <xdr:cNvPr id="19" name="Text Box 7">
          <a:extLst>
            <a:ext uri="{FF2B5EF4-FFF2-40B4-BE49-F238E27FC236}">
              <a16:creationId xmlns:a16="http://schemas.microsoft.com/office/drawing/2014/main" id="{206A11A9-C670-4F1C-B5BF-48AC68B79CB2}"/>
            </a:ext>
          </a:extLst>
        </xdr:cNvPr>
        <xdr:cNvSpPr txBox="1">
          <a:spLocks noChangeArrowheads="1"/>
        </xdr:cNvSpPr>
      </xdr:nvSpPr>
      <xdr:spPr bwMode="auto">
        <a:xfrm>
          <a:off x="397482" y="19975833"/>
          <a:ext cx="5893127" cy="777648"/>
        </a:xfrm>
        <a:prstGeom prst="rect">
          <a:avLst/>
        </a:prstGeom>
        <a:solidFill>
          <a:schemeClr val="bg1">
            <a:lumMod val="85000"/>
          </a:schemeClr>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STEP 1.	Select Mobile(s)  / Up to 3 mobiles of any combination</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endPar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Mid Power Mobiles : NX-5700B, NX-5800B, NX-5900B</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High Power Mobiles : NX-5600HB, NX-5700HB</a:t>
          </a:r>
        </a:p>
      </xdr:txBody>
    </xdr:sp>
    <xdr:clientData/>
  </xdr:twoCellAnchor>
  <xdr:twoCellAnchor>
    <xdr:from>
      <xdr:col>0</xdr:col>
      <xdr:colOff>408687</xdr:colOff>
      <xdr:row>82</xdr:row>
      <xdr:rowOff>7698</xdr:rowOff>
    </xdr:from>
    <xdr:to>
      <xdr:col>3</xdr:col>
      <xdr:colOff>291352</xdr:colOff>
      <xdr:row>87</xdr:row>
      <xdr:rowOff>57151</xdr:rowOff>
    </xdr:to>
    <xdr:sp macro="" textlink="">
      <xdr:nvSpPr>
        <xdr:cNvPr id="20" name="Text Box 7">
          <a:extLst>
            <a:ext uri="{FF2B5EF4-FFF2-40B4-BE49-F238E27FC236}">
              <a16:creationId xmlns:a16="http://schemas.microsoft.com/office/drawing/2014/main" id="{F2548E84-9420-4F95-ABD8-C7F95F14EB95}"/>
            </a:ext>
          </a:extLst>
        </xdr:cNvPr>
        <xdr:cNvSpPr txBox="1">
          <a:spLocks noChangeArrowheads="1"/>
        </xdr:cNvSpPr>
      </xdr:nvSpPr>
      <xdr:spPr bwMode="auto">
        <a:xfrm>
          <a:off x="408687" y="20822998"/>
          <a:ext cx="5870715" cy="843203"/>
        </a:xfrm>
        <a:prstGeom prst="rect">
          <a:avLst/>
        </a:prstGeom>
        <a:solidFill>
          <a:schemeClr val="bg1">
            <a:lumMod val="85000"/>
          </a:schemeClr>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STEP 2.	Add power cable and bracket	/ For each Mobile Deck</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Mid Power Mobiles : KCT-23M(10 ft) or KCT-23M3(23ft), KMB-33M(bracket), and</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KRK-15BM(Control Head Remote Kit)</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High Power Mobiles : KCT-23M2(10 ft) or KCT-23M4(23ft), and KMB-36(bracket) </a:t>
          </a:r>
        </a:p>
      </xdr:txBody>
    </xdr:sp>
    <xdr:clientData/>
  </xdr:twoCellAnchor>
  <xdr:twoCellAnchor>
    <xdr:from>
      <xdr:col>0</xdr:col>
      <xdr:colOff>408689</xdr:colOff>
      <xdr:row>87</xdr:row>
      <xdr:rowOff>105188</xdr:rowOff>
    </xdr:from>
    <xdr:to>
      <xdr:col>3</xdr:col>
      <xdr:colOff>302559</xdr:colOff>
      <xdr:row>93</xdr:row>
      <xdr:rowOff>104776</xdr:rowOff>
    </xdr:to>
    <xdr:sp macro="" textlink="">
      <xdr:nvSpPr>
        <xdr:cNvPr id="21" name="Text Box 7">
          <a:extLst>
            <a:ext uri="{FF2B5EF4-FFF2-40B4-BE49-F238E27FC236}">
              <a16:creationId xmlns:a16="http://schemas.microsoft.com/office/drawing/2014/main" id="{28BFDA28-439C-493D-8CD1-B5112B573179}"/>
            </a:ext>
          </a:extLst>
        </xdr:cNvPr>
        <xdr:cNvSpPr txBox="1">
          <a:spLocks noChangeArrowheads="1"/>
        </xdr:cNvSpPr>
      </xdr:nvSpPr>
      <xdr:spPr bwMode="auto">
        <a:xfrm>
          <a:off x="408689" y="21714238"/>
          <a:ext cx="5881920" cy="952088"/>
        </a:xfrm>
        <a:prstGeom prst="rect">
          <a:avLst/>
        </a:prstGeom>
        <a:solidFill>
          <a:schemeClr val="bg1">
            <a:lumMod val="85000"/>
          </a:schemeClr>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STEP 3.	Select Control Head(s).  Up to two Control Heads.</a:t>
          </a:r>
          <a:br>
            <a:rPr kumimoji="0" lang="en-US" altLang="ja-JP" sz="9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KCH-19M Basic Control Head + KRK-14HM Control Head Interface Kit</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KCH-20RM Full Featured Control Head  + KCT-72M(Acc Connection Port) + KES-5A (Speaker)</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endPar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KCH-21RM Handheld Control Head</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endParaRPr lang="en-US" sz="800" b="0" i="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386275</xdr:colOff>
      <xdr:row>93</xdr:row>
      <xdr:rowOff>153374</xdr:rowOff>
    </xdr:from>
    <xdr:to>
      <xdr:col>3</xdr:col>
      <xdr:colOff>313765</xdr:colOff>
      <xdr:row>100</xdr:row>
      <xdr:rowOff>9525</xdr:rowOff>
    </xdr:to>
    <xdr:sp macro="" textlink="">
      <xdr:nvSpPr>
        <xdr:cNvPr id="22" name="Text Box 7">
          <a:extLst>
            <a:ext uri="{FF2B5EF4-FFF2-40B4-BE49-F238E27FC236}">
              <a16:creationId xmlns:a16="http://schemas.microsoft.com/office/drawing/2014/main" id="{EE3115D5-CCBB-4E07-B19F-B4714EA0522D}"/>
            </a:ext>
          </a:extLst>
        </xdr:cNvPr>
        <xdr:cNvSpPr txBox="1">
          <a:spLocks noChangeArrowheads="1"/>
        </xdr:cNvSpPr>
      </xdr:nvSpPr>
      <xdr:spPr bwMode="auto">
        <a:xfrm>
          <a:off x="386275" y="22714924"/>
          <a:ext cx="5915540" cy="967401"/>
        </a:xfrm>
        <a:prstGeom prst="rect">
          <a:avLst/>
        </a:prstGeom>
        <a:solidFill>
          <a:schemeClr val="bg1">
            <a:lumMod val="85000"/>
          </a:schemeClr>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STEP 4.	Add Microphone for each Control Head.</a:t>
          </a: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KMC-65M Standard Microphone</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KMC-66M Microphone with 12 keypad</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or from other 8pin audio input accessories</a:t>
          </a:r>
        </a:p>
      </xdr:txBody>
    </xdr:sp>
    <xdr:clientData/>
  </xdr:twoCellAnchor>
  <xdr:twoCellAnchor>
    <xdr:from>
      <xdr:col>0</xdr:col>
      <xdr:colOff>394120</xdr:colOff>
      <xdr:row>100</xdr:row>
      <xdr:rowOff>60511</xdr:rowOff>
    </xdr:from>
    <xdr:to>
      <xdr:col>3</xdr:col>
      <xdr:colOff>332815</xdr:colOff>
      <xdr:row>106</xdr:row>
      <xdr:rowOff>47625</xdr:rowOff>
    </xdr:to>
    <xdr:sp macro="" textlink="">
      <xdr:nvSpPr>
        <xdr:cNvPr id="23" name="Text Box 7">
          <a:extLst>
            <a:ext uri="{FF2B5EF4-FFF2-40B4-BE49-F238E27FC236}">
              <a16:creationId xmlns:a16="http://schemas.microsoft.com/office/drawing/2014/main" id="{3F8EC2DD-2D66-4264-9666-E8068671A3CA}"/>
            </a:ext>
          </a:extLst>
        </xdr:cNvPr>
        <xdr:cNvSpPr txBox="1">
          <a:spLocks noChangeArrowheads="1"/>
        </xdr:cNvSpPr>
      </xdr:nvSpPr>
      <xdr:spPr bwMode="auto">
        <a:xfrm>
          <a:off x="394120" y="23733311"/>
          <a:ext cx="5926745" cy="939614"/>
        </a:xfrm>
        <a:prstGeom prst="rect">
          <a:avLst/>
        </a:prstGeom>
        <a:solidFill>
          <a:schemeClr val="bg1">
            <a:lumMod val="85000"/>
          </a:schemeClr>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STEP 5.	Select Desired Cable Length (Radio to Control Head)</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For KCH-19M/KCH-20RM Control Heads: </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17ft.(KCT-71M2, 25ft. (KCT-71M3), 1.6ft.(KCT-71M4), or custom length (KCT-71A50/KCT-71A100)</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For KCH-21RM Control Head:</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17ft. (KCT-77M2)</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endParaRPr lang="en-US" sz="800" b="0" i="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386275</xdr:colOff>
      <xdr:row>106</xdr:row>
      <xdr:rowOff>105894</xdr:rowOff>
    </xdr:from>
    <xdr:to>
      <xdr:col>3</xdr:col>
      <xdr:colOff>313765</xdr:colOff>
      <xdr:row>111</xdr:row>
      <xdr:rowOff>95250</xdr:rowOff>
    </xdr:to>
    <xdr:sp macro="" textlink="">
      <xdr:nvSpPr>
        <xdr:cNvPr id="24" name="Text Box 7">
          <a:extLst>
            <a:ext uri="{FF2B5EF4-FFF2-40B4-BE49-F238E27FC236}">
              <a16:creationId xmlns:a16="http://schemas.microsoft.com/office/drawing/2014/main" id="{9C8A5F8E-852E-453F-BADA-A7DC2F58B5C8}"/>
            </a:ext>
          </a:extLst>
        </xdr:cNvPr>
        <xdr:cNvSpPr txBox="1">
          <a:spLocks noChangeArrowheads="1"/>
        </xdr:cNvSpPr>
      </xdr:nvSpPr>
      <xdr:spPr bwMode="auto">
        <a:xfrm>
          <a:off x="386275" y="24731194"/>
          <a:ext cx="5915540" cy="783106"/>
        </a:xfrm>
        <a:prstGeom prst="rect">
          <a:avLst/>
        </a:prstGeom>
        <a:solidFill>
          <a:schemeClr val="bg1">
            <a:lumMod val="85000"/>
          </a:schemeClr>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STEP 6.	Add Deck to Deck Connection Cable (</a:t>
          </a:r>
          <a:r>
            <a:rPr kumimoji="0" lang="en-US" altLang="ja-JP" sz="1000" b="1"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ONLY</a:t>
          </a:r>
          <a:r>
            <a:rPr kumimoji="0" lang="en-US" altLang="ja-JP"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for multi-RF configuration)</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For Dual-band configuration : Requires ONE x KCT-71M4 (1.6ft.)</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For Tri-band configuration : Requires TWO x KCT-71M4 (1.6ft)</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endParaRPr lang="en-US" sz="800" b="0" i="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oneCellAnchor>
    <xdr:from>
      <xdr:col>1</xdr:col>
      <xdr:colOff>3086100</xdr:colOff>
      <xdr:row>67</xdr:row>
      <xdr:rowOff>57150</xdr:rowOff>
    </xdr:from>
    <xdr:ext cx="1612197" cy="1018644"/>
    <xdr:pic>
      <xdr:nvPicPr>
        <xdr:cNvPr id="25" name="Picture 24">
          <a:extLst>
            <a:ext uri="{FF2B5EF4-FFF2-40B4-BE49-F238E27FC236}">
              <a16:creationId xmlns:a16="http://schemas.microsoft.com/office/drawing/2014/main" id="{B7950E4A-ABBF-4056-8863-90F623D61517}"/>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191000" y="18491200"/>
          <a:ext cx="1612197" cy="1018644"/>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19051</xdr:rowOff>
    </xdr:from>
    <xdr:to>
      <xdr:col>4</xdr:col>
      <xdr:colOff>0</xdr:colOff>
      <xdr:row>4</xdr:row>
      <xdr:rowOff>95251</xdr:rowOff>
    </xdr:to>
    <xdr:sp macro="" textlink="">
      <xdr:nvSpPr>
        <xdr:cNvPr id="2" name="正方形/長方形 5">
          <a:extLst>
            <a:ext uri="{FF2B5EF4-FFF2-40B4-BE49-F238E27FC236}">
              <a16:creationId xmlns:a16="http://schemas.microsoft.com/office/drawing/2014/main" id="{83E645AC-0472-48FF-8141-9DA467978C2C}"/>
            </a:ext>
          </a:extLst>
        </xdr:cNvPr>
        <xdr:cNvSpPr/>
      </xdr:nvSpPr>
      <xdr:spPr>
        <a:xfrm>
          <a:off x="0" y="19051"/>
          <a:ext cx="6813550" cy="7366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3" name="Text Box 22">
          <a:extLst>
            <a:ext uri="{FF2B5EF4-FFF2-40B4-BE49-F238E27FC236}">
              <a16:creationId xmlns:a16="http://schemas.microsoft.com/office/drawing/2014/main" id="{2FE7DDA2-4A38-468A-AFD8-D757CF98CAF4}"/>
            </a:ext>
          </a:extLst>
        </xdr:cNvPr>
        <xdr:cNvSpPr txBox="1">
          <a:spLocks noChangeArrowheads="1"/>
        </xdr:cNvSpPr>
      </xdr:nvSpPr>
      <xdr:spPr bwMode="auto">
        <a:xfrm>
          <a:off x="638176" y="123826"/>
          <a:ext cx="52609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4" name="TextBox 3">
          <a:hlinkClick xmlns:r="http://schemas.openxmlformats.org/officeDocument/2006/relationships" r:id="rId1"/>
          <a:extLst>
            <a:ext uri="{FF2B5EF4-FFF2-40B4-BE49-F238E27FC236}">
              <a16:creationId xmlns:a16="http://schemas.microsoft.com/office/drawing/2014/main" id="{A8B1EF2D-A9A5-4A39-9312-B1F0E66FADFA}"/>
            </a:ext>
          </a:extLst>
        </xdr:cNvPr>
        <xdr:cNvSpPr txBox="1"/>
      </xdr:nvSpPr>
      <xdr:spPr>
        <a:xfrm>
          <a:off x="46958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5" name="Picture 4">
          <a:extLst>
            <a:ext uri="{FF2B5EF4-FFF2-40B4-BE49-F238E27FC236}">
              <a16:creationId xmlns:a16="http://schemas.microsoft.com/office/drawing/2014/main" id="{749CF6A5-21E5-4C12-8CD2-DCB802D821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6" name="Picture 5" descr="http://www.triton92.com/images/products/apco_p25_logo.gif">
          <a:extLst>
            <a:ext uri="{FF2B5EF4-FFF2-40B4-BE49-F238E27FC236}">
              <a16:creationId xmlns:a16="http://schemas.microsoft.com/office/drawing/2014/main" id="{F59F739D-9395-44BD-8446-FBCCFE09C483}"/>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1121517</xdr:colOff>
      <xdr:row>5</xdr:row>
      <xdr:rowOff>74547</xdr:rowOff>
    </xdr:from>
    <xdr:to>
      <xdr:col>4</xdr:col>
      <xdr:colOff>0</xdr:colOff>
      <xdr:row>6</xdr:row>
      <xdr:rowOff>66675</xdr:rowOff>
    </xdr:to>
    <xdr:sp macro="" textlink="">
      <xdr:nvSpPr>
        <xdr:cNvPr id="7" name="Text Box 7">
          <a:extLst>
            <a:ext uri="{FF2B5EF4-FFF2-40B4-BE49-F238E27FC236}">
              <a16:creationId xmlns:a16="http://schemas.microsoft.com/office/drawing/2014/main" id="{AF6B4749-8325-4B6D-8E89-85D0B9ADC99A}"/>
            </a:ext>
          </a:extLst>
        </xdr:cNvPr>
        <xdr:cNvSpPr txBox="1">
          <a:spLocks noChangeArrowheads="1"/>
        </xdr:cNvSpPr>
      </xdr:nvSpPr>
      <xdr:spPr bwMode="auto">
        <a:xfrm>
          <a:off x="2226417" y="900047"/>
          <a:ext cx="4587133" cy="15722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8" name="正方形/長方形 5">
          <a:extLst>
            <a:ext uri="{FF2B5EF4-FFF2-40B4-BE49-F238E27FC236}">
              <a16:creationId xmlns:a16="http://schemas.microsoft.com/office/drawing/2014/main" id="{7EC0D00B-58E9-4CDE-886A-7B0DF54467CF}"/>
            </a:ext>
          </a:extLst>
        </xdr:cNvPr>
        <xdr:cNvSpPr/>
      </xdr:nvSpPr>
      <xdr:spPr>
        <a:xfrm>
          <a:off x="0" y="19051"/>
          <a:ext cx="6813550" cy="7366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9" name="Text Box 22">
          <a:extLst>
            <a:ext uri="{FF2B5EF4-FFF2-40B4-BE49-F238E27FC236}">
              <a16:creationId xmlns:a16="http://schemas.microsoft.com/office/drawing/2014/main" id="{1E5B3B70-B3FC-451E-B194-AD3074EFB0A6}"/>
            </a:ext>
          </a:extLst>
        </xdr:cNvPr>
        <xdr:cNvSpPr txBox="1">
          <a:spLocks noChangeArrowheads="1"/>
        </xdr:cNvSpPr>
      </xdr:nvSpPr>
      <xdr:spPr bwMode="auto">
        <a:xfrm>
          <a:off x="638176" y="123826"/>
          <a:ext cx="52609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0" name="TextBox 9">
          <a:hlinkClick xmlns:r="http://schemas.openxmlformats.org/officeDocument/2006/relationships" r:id="rId1"/>
          <a:extLst>
            <a:ext uri="{FF2B5EF4-FFF2-40B4-BE49-F238E27FC236}">
              <a16:creationId xmlns:a16="http://schemas.microsoft.com/office/drawing/2014/main" id="{5D1244C1-4195-4950-8ED1-3A5F4BF25DC7}"/>
            </a:ext>
          </a:extLst>
        </xdr:cNvPr>
        <xdr:cNvSpPr txBox="1"/>
      </xdr:nvSpPr>
      <xdr:spPr>
        <a:xfrm>
          <a:off x="46958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11" name="Picture 10">
          <a:extLst>
            <a:ext uri="{FF2B5EF4-FFF2-40B4-BE49-F238E27FC236}">
              <a16:creationId xmlns:a16="http://schemas.microsoft.com/office/drawing/2014/main" id="{E2922313-20FD-4349-9108-5B2EFDD87C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12" name="Picture 11" descr="http://www.triton92.com/images/products/apco_p25_logo.gif">
          <a:extLst>
            <a:ext uri="{FF2B5EF4-FFF2-40B4-BE49-F238E27FC236}">
              <a16:creationId xmlns:a16="http://schemas.microsoft.com/office/drawing/2014/main" id="{FE581989-CE8F-4FE9-B3C7-F6F51DBCEFF9}"/>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1121517</xdr:colOff>
      <xdr:row>5</xdr:row>
      <xdr:rowOff>74547</xdr:rowOff>
    </xdr:from>
    <xdr:to>
      <xdr:col>4</xdr:col>
      <xdr:colOff>0</xdr:colOff>
      <xdr:row>6</xdr:row>
      <xdr:rowOff>66675</xdr:rowOff>
    </xdr:to>
    <xdr:sp macro="" textlink="">
      <xdr:nvSpPr>
        <xdr:cNvPr id="13" name="Text Box 7">
          <a:extLst>
            <a:ext uri="{FF2B5EF4-FFF2-40B4-BE49-F238E27FC236}">
              <a16:creationId xmlns:a16="http://schemas.microsoft.com/office/drawing/2014/main" id="{3FDE4F3A-EB2C-4278-B707-752534DE3E7D}"/>
            </a:ext>
          </a:extLst>
        </xdr:cNvPr>
        <xdr:cNvSpPr txBox="1">
          <a:spLocks noChangeArrowheads="1"/>
        </xdr:cNvSpPr>
      </xdr:nvSpPr>
      <xdr:spPr bwMode="auto">
        <a:xfrm>
          <a:off x="2226417" y="900047"/>
          <a:ext cx="4587133" cy="15722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14" name="正方形/長方形 5">
          <a:extLst>
            <a:ext uri="{FF2B5EF4-FFF2-40B4-BE49-F238E27FC236}">
              <a16:creationId xmlns:a16="http://schemas.microsoft.com/office/drawing/2014/main" id="{C7DC7366-90DB-42A2-9AF3-D5303DFC903C}"/>
            </a:ext>
          </a:extLst>
        </xdr:cNvPr>
        <xdr:cNvSpPr/>
      </xdr:nvSpPr>
      <xdr:spPr>
        <a:xfrm>
          <a:off x="0" y="19051"/>
          <a:ext cx="6813550" cy="7366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115957</xdr:colOff>
      <xdr:row>17</xdr:row>
      <xdr:rowOff>142875</xdr:rowOff>
    </xdr:from>
    <xdr:to>
      <xdr:col>1</xdr:col>
      <xdr:colOff>981075</xdr:colOff>
      <xdr:row>27</xdr:row>
      <xdr:rowOff>7327</xdr:rowOff>
    </xdr:to>
    <xdr:sp macro="" textlink="">
      <xdr:nvSpPr>
        <xdr:cNvPr id="15" name="Text Box 7">
          <a:extLst>
            <a:ext uri="{FF2B5EF4-FFF2-40B4-BE49-F238E27FC236}">
              <a16:creationId xmlns:a16="http://schemas.microsoft.com/office/drawing/2014/main" id="{FABDD9FE-1777-4702-BDB0-2FDEE76284EC}"/>
            </a:ext>
          </a:extLst>
        </xdr:cNvPr>
        <xdr:cNvSpPr txBox="1">
          <a:spLocks noChangeArrowheads="1"/>
        </xdr:cNvSpPr>
      </xdr:nvSpPr>
      <xdr:spPr bwMode="auto">
        <a:xfrm>
          <a:off x="115957" y="2797175"/>
          <a:ext cx="1970018" cy="1451952"/>
        </a:xfrm>
        <a:prstGeom prst="rect">
          <a:avLst/>
        </a:prstGeom>
        <a:no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NX-5000S Mobiles include: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Standard Microphone (KMC-65M)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Mounting Bracket (KMB-33M)</a:t>
          </a:r>
          <a:endParaRPr kumimoji="0" lang="en-US" sz="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DC Cable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Blade Fuse</a:t>
          </a:r>
          <a:endParaRPr kumimoji="0" lang="en-US" sz="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User Guide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6" name="Text Box 22">
          <a:extLst>
            <a:ext uri="{FF2B5EF4-FFF2-40B4-BE49-F238E27FC236}">
              <a16:creationId xmlns:a16="http://schemas.microsoft.com/office/drawing/2014/main" id="{69BA527D-7E39-4116-A6CA-4E7C033A0259}"/>
            </a:ext>
          </a:extLst>
        </xdr:cNvPr>
        <xdr:cNvSpPr txBox="1">
          <a:spLocks noChangeArrowheads="1"/>
        </xdr:cNvSpPr>
      </xdr:nvSpPr>
      <xdr:spPr bwMode="auto">
        <a:xfrm>
          <a:off x="638176" y="123826"/>
          <a:ext cx="52609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NX-5700S/5800S</a:t>
          </a:r>
        </a:p>
        <a:p>
          <a:pPr algn="ctr" rtl="1">
            <a:defRPr sz="1000"/>
          </a:pPr>
          <a:r>
            <a:rPr lang="en-US" altLang="ja-JP" sz="1000" b="1" i="0" strike="noStrike">
              <a:solidFill>
                <a:schemeClr val="bg1"/>
              </a:solidFill>
              <a:latin typeface="Arial"/>
              <a:cs typeface="Arial"/>
            </a:rPr>
            <a:t> VHF/UHF</a:t>
          </a:r>
          <a:r>
            <a:rPr lang="en-US" altLang="ja-JP" sz="1000" b="1" i="0" strike="noStrike" baseline="0">
              <a:solidFill>
                <a:schemeClr val="bg1"/>
              </a:solidFill>
              <a:latin typeface="Arial"/>
              <a:cs typeface="Arial"/>
            </a:rPr>
            <a:t> 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7" name="TextBox 16">
          <a:hlinkClick xmlns:r="http://schemas.openxmlformats.org/officeDocument/2006/relationships" r:id="rId1"/>
          <a:extLst>
            <a:ext uri="{FF2B5EF4-FFF2-40B4-BE49-F238E27FC236}">
              <a16:creationId xmlns:a16="http://schemas.microsoft.com/office/drawing/2014/main" id="{B12E6B90-C60D-4FC3-8195-82F67F393C6D}"/>
            </a:ext>
          </a:extLst>
        </xdr:cNvPr>
        <xdr:cNvSpPr txBox="1"/>
      </xdr:nvSpPr>
      <xdr:spPr>
        <a:xfrm>
          <a:off x="46958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18" name="Picture 17">
          <a:extLst>
            <a:ext uri="{FF2B5EF4-FFF2-40B4-BE49-F238E27FC236}">
              <a16:creationId xmlns:a16="http://schemas.microsoft.com/office/drawing/2014/main" id="{A74A8ADF-494E-4876-B33C-693EF21067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6" y="136900"/>
          <a:ext cx="1103087" cy="120452"/>
        </a:xfrm>
        <a:prstGeom prst="rect">
          <a:avLst/>
        </a:prstGeom>
      </xdr:spPr>
    </xdr:pic>
    <xdr:clientData/>
  </xdr:oneCellAnchor>
  <xdr:twoCellAnchor>
    <xdr:from>
      <xdr:col>1</xdr:col>
      <xdr:colOff>1093356</xdr:colOff>
      <xdr:row>7</xdr:row>
      <xdr:rowOff>21539</xdr:rowOff>
    </xdr:from>
    <xdr:to>
      <xdr:col>1</xdr:col>
      <xdr:colOff>3145372</xdr:colOff>
      <xdr:row>25</xdr:row>
      <xdr:rowOff>14652</xdr:rowOff>
    </xdr:to>
    <xdr:sp macro="" textlink="">
      <xdr:nvSpPr>
        <xdr:cNvPr id="19" name="Text Box 7">
          <a:extLst>
            <a:ext uri="{FF2B5EF4-FFF2-40B4-BE49-F238E27FC236}">
              <a16:creationId xmlns:a16="http://schemas.microsoft.com/office/drawing/2014/main" id="{50EC71E5-A2F5-4ADA-ABCD-5C43BFCBB11D}"/>
            </a:ext>
          </a:extLst>
        </xdr:cNvPr>
        <xdr:cNvSpPr txBox="1">
          <a:spLocks noChangeArrowheads="1"/>
        </xdr:cNvSpPr>
      </xdr:nvSpPr>
      <xdr:spPr bwMode="auto">
        <a:xfrm>
          <a:off x="2198256" y="1088339"/>
          <a:ext cx="2052016" cy="2850613"/>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50 W (136-174 MHz) Models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45 W (380-470, 450-520 MHz) Models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1024 CH-GID / 128 Zones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Mono color 2.55" (154 x 422 pixels) TFT Display</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Multi-line Text Display</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Function/Status Icons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Multi-Language Display</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Date &amp; 12/24 Hour Time Clock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Transmit/Busy/Call Alert/Warn LED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Emergency/AUX Key</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W Speaker Audio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DB-25 Accessory Connector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Dual Digital Protocol </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1</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 Features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Built-in GPS Receiver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Module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56-bit DES Encryption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 keys programmable by KPG-D1(N)K)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Active Noise Reduction (ANR)</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KPG-D1N Windows</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FPU</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Flash Firmware Upgrading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MIL-STD-810 C/D/E/F/G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IP54/55</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Encode/Decode Format</a:t>
          </a:r>
          <a:endParaRPr lang="en-US" sz="700">
            <a:effectLst/>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1121517</xdr:colOff>
      <xdr:row>5</xdr:row>
      <xdr:rowOff>74547</xdr:rowOff>
    </xdr:from>
    <xdr:to>
      <xdr:col>4</xdr:col>
      <xdr:colOff>0</xdr:colOff>
      <xdr:row>6</xdr:row>
      <xdr:rowOff>66675</xdr:rowOff>
    </xdr:to>
    <xdr:sp macro="" textlink="">
      <xdr:nvSpPr>
        <xdr:cNvPr id="20" name="Text Box 7">
          <a:extLst>
            <a:ext uri="{FF2B5EF4-FFF2-40B4-BE49-F238E27FC236}">
              <a16:creationId xmlns:a16="http://schemas.microsoft.com/office/drawing/2014/main" id="{4C426983-C1AC-4D10-B6EF-86A142185FBB}"/>
            </a:ext>
          </a:extLst>
        </xdr:cNvPr>
        <xdr:cNvSpPr txBox="1">
          <a:spLocks noChangeArrowheads="1"/>
        </xdr:cNvSpPr>
      </xdr:nvSpPr>
      <xdr:spPr bwMode="auto">
        <a:xfrm>
          <a:off x="2226417" y="900047"/>
          <a:ext cx="4587133" cy="15722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1</xdr:col>
      <xdr:colOff>3276599</xdr:colOff>
      <xdr:row>7</xdr:row>
      <xdr:rowOff>21703</xdr:rowOff>
    </xdr:from>
    <xdr:to>
      <xdr:col>3</xdr:col>
      <xdr:colOff>747345</xdr:colOff>
      <xdr:row>39</xdr:row>
      <xdr:rowOff>66674</xdr:rowOff>
    </xdr:to>
    <xdr:sp macro="" textlink="">
      <xdr:nvSpPr>
        <xdr:cNvPr id="21" name="Text Box 7">
          <a:extLst>
            <a:ext uri="{FF2B5EF4-FFF2-40B4-BE49-F238E27FC236}">
              <a16:creationId xmlns:a16="http://schemas.microsoft.com/office/drawing/2014/main" id="{792ECD49-0430-489B-A747-BAFBDE9E6DBF}"/>
            </a:ext>
          </a:extLst>
        </xdr:cNvPr>
        <xdr:cNvSpPr txBox="1">
          <a:spLocks noChangeArrowheads="1"/>
        </xdr:cNvSpPr>
      </xdr:nvSpPr>
      <xdr:spPr bwMode="auto">
        <a:xfrm>
          <a:off x="4381499" y="1088503"/>
          <a:ext cx="2353896" cy="5124971"/>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rgbClr val="4F81BD">
                  <a:lumMod val="50000"/>
                </a:srgb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Conventional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NXDN</a:t>
          </a:r>
          <a:r>
            <a:rPr lang="en-US" sz="700" b="0" i="0" baseline="3000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 TYPE-C (Gen1/Gen2) Trunking Option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(requires KPG-180AP OTAP Manager Software)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Two-Tone</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3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&amp; S-Trunking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3 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AMBE+2™VOCODER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(Direct &amp; Repeater Mode)</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Emergency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All Group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Messaging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Control by Subscriber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Optional</a:t>
          </a:r>
          <a:endPar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Site Roaming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ANALOG MODE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LTR</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ＭＳ Ｐゴシック"/>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FleetSync</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ＭＳ Ｐゴシック"/>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/II: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Selective/Group Call, Emergency Status,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Text Messages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MDC-1200: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Emergency, Radio Check &amp; Inhibit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QT / DQT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Two-Tone (Conventional Zones Only)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DTMF</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Voice Inversion Scrambler</a:t>
          </a:r>
        </a:p>
      </xdr:txBody>
    </xdr:sp>
    <xdr:clientData/>
  </xdr:twoCellAnchor>
  <xdr:twoCellAnchor>
    <xdr:from>
      <xdr:col>1</xdr:col>
      <xdr:colOff>1110208</xdr:colOff>
      <xdr:row>24</xdr:row>
      <xdr:rowOff>16410</xdr:rowOff>
    </xdr:from>
    <xdr:to>
      <xdr:col>1</xdr:col>
      <xdr:colOff>3113942</xdr:colOff>
      <xdr:row>27</xdr:row>
      <xdr:rowOff>117231</xdr:rowOff>
    </xdr:to>
    <xdr:sp macro="" textlink="">
      <xdr:nvSpPr>
        <xdr:cNvPr id="22" name="Text Box 7">
          <a:extLst>
            <a:ext uri="{FF2B5EF4-FFF2-40B4-BE49-F238E27FC236}">
              <a16:creationId xmlns:a16="http://schemas.microsoft.com/office/drawing/2014/main" id="{1530335D-3B09-4F1B-823D-E05BA7FCCC73}"/>
            </a:ext>
          </a:extLst>
        </xdr:cNvPr>
        <xdr:cNvSpPr txBox="1">
          <a:spLocks noChangeArrowheads="1"/>
        </xdr:cNvSpPr>
      </xdr:nvSpPr>
      <xdr:spPr bwMode="auto">
        <a:xfrm>
          <a:off x="2215108" y="3781960"/>
          <a:ext cx="2003734" cy="577071"/>
        </a:xfrm>
        <a:prstGeom prst="rect">
          <a:avLst/>
        </a:prstGeom>
        <a:noFill/>
        <a:ln w="9525">
          <a:noFill/>
          <a:miter lim="800000"/>
          <a:headEnd/>
          <a:tailEnd/>
        </a:ln>
      </xdr:spPr>
      <xdr:txBody>
        <a:bodyPr vertOverflow="clip" wrap="square" lIns="27432" tIns="22860" rIns="0" bIns="0" anchor="t" upright="1"/>
        <a:lstStyle/>
        <a:p>
          <a:r>
            <a:rPr lang="en-US" altLang="ja-JP" sz="700" b="0" i="1" baseline="0">
              <a:solidFill>
                <a:sysClr val="windowText" lastClr="000000"/>
              </a:solidFill>
              <a:effectLst/>
              <a:latin typeface="Arial" panose="020B0604020202020204" pitchFamily="34" charset="0"/>
              <a:ea typeface="+mn-ea"/>
              <a:cs typeface="Arial" panose="020B0604020202020204" pitchFamily="34" charset="0"/>
            </a:rPr>
            <a:t>1. </a:t>
          </a:r>
          <a:r>
            <a:rPr lang="en-US" altLang="ja-JP" sz="700" b="0" i="1" u="none" baseline="0">
              <a:solidFill>
                <a:sysClr val="windowText" lastClr="000000"/>
              </a:solidFill>
              <a:effectLst/>
              <a:latin typeface="Arial" panose="020B0604020202020204" pitchFamily="34" charset="0"/>
              <a:ea typeface="+mn-ea"/>
              <a:cs typeface="Arial" panose="020B0604020202020204" pitchFamily="34" charset="0"/>
            </a:rPr>
            <a:t>Designed to operate digital, </a:t>
          </a:r>
          <a:r>
            <a:rPr lang="en-US" altLang="ja-JP" sz="700" b="0" i="1" u="sng" baseline="0">
              <a:solidFill>
                <a:sysClr val="windowText" lastClr="000000"/>
              </a:solidFill>
              <a:effectLst/>
              <a:latin typeface="Arial" panose="020B0604020202020204" pitchFamily="34" charset="0"/>
              <a:ea typeface="+mn-ea"/>
              <a:cs typeface="Arial" panose="020B0604020202020204" pitchFamily="34" charset="0"/>
            </a:rPr>
            <a:t>DMR OR NXDN</a:t>
          </a:r>
          <a:r>
            <a:rPr lang="en-US" altLang="ja-JP" sz="700" b="0" i="1" baseline="0">
              <a:solidFill>
                <a:sysClr val="windowText" lastClr="000000"/>
              </a:solidFill>
              <a:effectLst/>
              <a:latin typeface="Arial" panose="020B0604020202020204" pitchFamily="34" charset="0"/>
              <a:ea typeface="+mn-ea"/>
              <a:cs typeface="Arial" panose="020B0604020202020204" pitchFamily="34" charset="0"/>
            </a:rPr>
            <a:t>, along with analog FM; a single digital protocol selected with programming software. </a:t>
          </a:r>
        </a:p>
      </xdr:txBody>
    </xdr:sp>
    <xdr:clientData/>
  </xdr:twoCellAnchor>
  <xdr:twoCellAnchor editAs="oneCell">
    <xdr:from>
      <xdr:col>0</xdr:col>
      <xdr:colOff>104775</xdr:colOff>
      <xdr:row>2</xdr:row>
      <xdr:rowOff>47625</xdr:rowOff>
    </xdr:from>
    <xdr:to>
      <xdr:col>0</xdr:col>
      <xdr:colOff>533400</xdr:colOff>
      <xdr:row>3</xdr:row>
      <xdr:rowOff>68053</xdr:rowOff>
    </xdr:to>
    <xdr:pic>
      <xdr:nvPicPr>
        <xdr:cNvPr id="23" name="図 68">
          <a:extLst>
            <a:ext uri="{FF2B5EF4-FFF2-40B4-BE49-F238E27FC236}">
              <a16:creationId xmlns:a16="http://schemas.microsoft.com/office/drawing/2014/main" id="{94BFDC32-E223-4D45-8E9A-FC973C03FB1E}"/>
            </a:ext>
          </a:extLst>
        </xdr:cNvPr>
        <xdr:cNvPicPr>
          <a:picLocks noChangeAspect="1"/>
        </xdr:cNvPicPr>
      </xdr:nvPicPr>
      <xdr:blipFill rotWithShape="1">
        <a:blip xmlns:r="http://schemas.openxmlformats.org/officeDocument/2006/relationships" r:embed="rId4">
          <a:clrChange>
            <a:clrFrom>
              <a:srgbClr val="F9F2E9"/>
            </a:clrFrom>
            <a:clrTo>
              <a:srgbClr val="F9F2E9">
                <a:alpha val="0"/>
              </a:srgbClr>
            </a:clrTo>
          </a:clrChange>
        </a:blip>
        <a:srcRect l="26427" t="28096" r="26877" b="31021"/>
        <a:stretch/>
      </xdr:blipFill>
      <xdr:spPr>
        <a:xfrm>
          <a:off x="104775" y="377825"/>
          <a:ext cx="428625" cy="204578"/>
        </a:xfrm>
        <a:prstGeom prst="rect">
          <a:avLst/>
        </a:prstGeom>
      </xdr:spPr>
    </xdr:pic>
    <xdr:clientData/>
  </xdr:twoCellAnchor>
  <xdr:twoCellAnchor editAs="oneCell">
    <xdr:from>
      <xdr:col>0</xdr:col>
      <xdr:colOff>175847</xdr:colOff>
      <xdr:row>10</xdr:row>
      <xdr:rowOff>127886</xdr:rowOff>
    </xdr:from>
    <xdr:to>
      <xdr:col>1</xdr:col>
      <xdr:colOff>929543</xdr:colOff>
      <xdr:row>14</xdr:row>
      <xdr:rowOff>79131</xdr:rowOff>
    </xdr:to>
    <xdr:pic>
      <xdr:nvPicPr>
        <xdr:cNvPr id="24" name="Picture 23">
          <a:extLst>
            <a:ext uri="{FF2B5EF4-FFF2-40B4-BE49-F238E27FC236}">
              <a16:creationId xmlns:a16="http://schemas.microsoft.com/office/drawing/2014/main" id="{774E4F2F-922C-4517-B43E-C50E2A22A4D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5847" y="1670936"/>
          <a:ext cx="1756996" cy="687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51290</xdr:colOff>
      <xdr:row>27</xdr:row>
      <xdr:rowOff>105346</xdr:rowOff>
    </xdr:from>
    <xdr:to>
      <xdr:col>1</xdr:col>
      <xdr:colOff>1817078</xdr:colOff>
      <xdr:row>28</xdr:row>
      <xdr:rowOff>87913</xdr:rowOff>
    </xdr:to>
    <xdr:sp macro="" textlink="">
      <xdr:nvSpPr>
        <xdr:cNvPr id="25" name="Text Box 7">
          <a:extLst>
            <a:ext uri="{FF2B5EF4-FFF2-40B4-BE49-F238E27FC236}">
              <a16:creationId xmlns:a16="http://schemas.microsoft.com/office/drawing/2014/main" id="{91B2E41E-BA05-4283-B5DE-26114B554B1F}"/>
            </a:ext>
          </a:extLst>
        </xdr:cNvPr>
        <xdr:cNvSpPr txBox="1">
          <a:spLocks noChangeArrowheads="1"/>
        </xdr:cNvSpPr>
      </xdr:nvSpPr>
      <xdr:spPr bwMode="auto">
        <a:xfrm>
          <a:off x="51290" y="4347146"/>
          <a:ext cx="2870688" cy="141317"/>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 FEATURES &amp; CONFIGURATIONS</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60691</xdr:colOff>
      <xdr:row>28</xdr:row>
      <xdr:rowOff>139867</xdr:rowOff>
    </xdr:from>
    <xdr:to>
      <xdr:col>1</xdr:col>
      <xdr:colOff>2738039</xdr:colOff>
      <xdr:row>34</xdr:row>
      <xdr:rowOff>85725</xdr:rowOff>
    </xdr:to>
    <xdr:sp macro="" textlink="">
      <xdr:nvSpPr>
        <xdr:cNvPr id="26" name="Text Box 7">
          <a:extLst>
            <a:ext uri="{FF2B5EF4-FFF2-40B4-BE49-F238E27FC236}">
              <a16:creationId xmlns:a16="http://schemas.microsoft.com/office/drawing/2014/main" id="{53A58B59-1F57-4EE7-B10C-C1FD4D794807}"/>
            </a:ext>
          </a:extLst>
        </xdr:cNvPr>
        <xdr:cNvSpPr txBox="1">
          <a:spLocks noChangeArrowheads="1"/>
        </xdr:cNvSpPr>
      </xdr:nvSpPr>
      <xdr:spPr bwMode="auto">
        <a:xfrm>
          <a:off x="60691" y="4540417"/>
          <a:ext cx="3782248" cy="898358"/>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Front Panel Programming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KWD-5001FP</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microSD/microSDHC Memory Card Slot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KWD-5002SD</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 Module for Data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KWD-5003BT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Remote Control by Subscriber Units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KWD-5007RC</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256-bit AES Encryption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KWD-AE30K/31K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Encryption Module required)</a:t>
          </a:r>
        </a:p>
      </xdr:txBody>
    </xdr:sp>
    <xdr:clientData/>
  </xdr:twoCellAnchor>
  <xdr:twoCellAnchor>
    <xdr:from>
      <xdr:col>0</xdr:col>
      <xdr:colOff>58616</xdr:colOff>
      <xdr:row>36</xdr:row>
      <xdr:rowOff>51279</xdr:rowOff>
    </xdr:from>
    <xdr:to>
      <xdr:col>1</xdr:col>
      <xdr:colOff>3112030</xdr:colOff>
      <xdr:row>39</xdr:row>
      <xdr:rowOff>171450</xdr:rowOff>
    </xdr:to>
    <xdr:sp macro="" textlink="">
      <xdr:nvSpPr>
        <xdr:cNvPr id="27" name="Text Box 7">
          <a:extLst>
            <a:ext uri="{FF2B5EF4-FFF2-40B4-BE49-F238E27FC236}">
              <a16:creationId xmlns:a16="http://schemas.microsoft.com/office/drawing/2014/main" id="{9F510B6D-BB0B-4539-A673-ACCEC810D665}"/>
            </a:ext>
          </a:extLst>
        </xdr:cNvPr>
        <xdr:cNvSpPr txBox="1">
          <a:spLocks noChangeArrowheads="1"/>
        </xdr:cNvSpPr>
      </xdr:nvSpPr>
      <xdr:spPr bwMode="auto">
        <a:xfrm>
          <a:off x="58616" y="6572729"/>
          <a:ext cx="4151964" cy="672621"/>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mn-lt"/>
              <a:ea typeface="+mn-ea"/>
              <a:cs typeface="+mn-cs"/>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DMR MODE</a:t>
          </a:r>
          <a:endParaRPr kumimoji="0" lang="ja-JP"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&amp; S-Trunking Features </a:t>
          </a:r>
          <a:r>
            <a:rPr kumimoji="0" lang="en-US" altLang="ja-JP" sz="700" b="1"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(Factory Installed)</a:t>
          </a: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DMR Tier 3 Trunking Features (</a:t>
          </a:r>
          <a:r>
            <a:rPr lang="en-US" sz="700" b="0" i="0" u="sng" baseline="0">
              <a:solidFill>
                <a:sysClr val="windowText" lastClr="000000"/>
              </a:solidFill>
              <a:effectLst/>
              <a:latin typeface="Arial" panose="020B0604020202020204" pitchFamily="34" charset="0"/>
              <a:ea typeface="+mn-ea"/>
              <a:cs typeface="Arial" panose="020B0604020202020204" pitchFamily="34" charset="0"/>
            </a:rPr>
            <a:t>KWD-5301TR</a:t>
          </a:r>
          <a:r>
            <a:rPr lang="en-US" sz="700" b="0" i="0" baseline="0">
              <a:solidFill>
                <a:sysClr val="windowText" lastClr="000000"/>
              </a:solidFill>
              <a:effectLst/>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DMR ARC4 Enhanced Encryption (KWD-5500EE)</a:t>
          </a: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58616</xdr:colOff>
      <xdr:row>33</xdr:row>
      <xdr:rowOff>58605</xdr:rowOff>
    </xdr:from>
    <xdr:to>
      <xdr:col>1</xdr:col>
      <xdr:colOff>3112030</xdr:colOff>
      <xdr:row>37</xdr:row>
      <xdr:rowOff>28575</xdr:rowOff>
    </xdr:to>
    <xdr:sp macro="" textlink="">
      <xdr:nvSpPr>
        <xdr:cNvPr id="28" name="Text Box 7">
          <a:extLst>
            <a:ext uri="{FF2B5EF4-FFF2-40B4-BE49-F238E27FC236}">
              <a16:creationId xmlns:a16="http://schemas.microsoft.com/office/drawing/2014/main" id="{EAF0328D-8382-4E95-AF13-894F11FF0298}"/>
            </a:ext>
          </a:extLst>
        </xdr:cNvPr>
        <xdr:cNvSpPr txBox="1">
          <a:spLocks noChangeArrowheads="1"/>
        </xdr:cNvSpPr>
      </xdr:nvSpPr>
      <xdr:spPr bwMode="auto">
        <a:xfrm>
          <a:off x="58616" y="5252905"/>
          <a:ext cx="4158314" cy="604970"/>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mn-lt"/>
              <a:ea typeface="+mn-ea"/>
              <a:cs typeface="+mn-cs"/>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NXDN MODE</a:t>
          </a:r>
          <a:endParaRPr kumimoji="0" lang="ja-JP"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Conventional Features  </a:t>
          </a:r>
          <a:r>
            <a:rPr kumimoji="0" lang="en-US" altLang="ja-JP" sz="700" b="1"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(Factory Installed)</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NXDN Type-C Trunking Gen1 &amp; Gen2 Features (</a:t>
          </a:r>
          <a:r>
            <a:rPr lang="en-US" sz="700" b="0" i="0" u="sng" baseline="0">
              <a:solidFill>
                <a:sysClr val="windowText" lastClr="000000"/>
              </a:solidFill>
              <a:effectLst/>
              <a:latin typeface="Arial" panose="020B0604020202020204" pitchFamily="34" charset="0"/>
              <a:ea typeface="+mn-ea"/>
              <a:cs typeface="Arial" panose="020B0604020202020204" pitchFamily="34" charset="0"/>
            </a:rPr>
            <a:t>KWD-5201TR</a:t>
          </a:r>
          <a:r>
            <a:rPr lang="en-US" sz="700" b="0" i="0" baseline="0">
              <a:solidFill>
                <a:sysClr val="windowText" lastClr="000000"/>
              </a:solidFill>
              <a:effectLst/>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3</xdr:col>
      <xdr:colOff>771525</xdr:colOff>
      <xdr:row>4</xdr:row>
      <xdr:rowOff>54339</xdr:rowOff>
    </xdr:to>
    <xdr:pic>
      <xdr:nvPicPr>
        <xdr:cNvPr id="4" name="Picture 3">
          <a:extLst>
            <a:ext uri="{FF2B5EF4-FFF2-40B4-BE49-F238E27FC236}">
              <a16:creationId xmlns:a16="http://schemas.microsoft.com/office/drawing/2014/main" id="{111D4F22-31D3-4266-AFE6-0E3AD6B42A62}"/>
            </a:ext>
          </a:extLst>
        </xdr:cNvPr>
        <xdr:cNvPicPr>
          <a:picLocks noChangeAspect="1"/>
        </xdr:cNvPicPr>
      </xdr:nvPicPr>
      <xdr:blipFill>
        <a:blip xmlns:r="http://schemas.openxmlformats.org/officeDocument/2006/relationships" r:embed="rId1"/>
        <a:stretch>
          <a:fillRect/>
        </a:stretch>
      </xdr:blipFill>
      <xdr:spPr>
        <a:xfrm>
          <a:off x="0" y="304800"/>
          <a:ext cx="5924550" cy="770291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19051</xdr:rowOff>
    </xdr:from>
    <xdr:to>
      <xdr:col>4</xdr:col>
      <xdr:colOff>0</xdr:colOff>
      <xdr:row>4</xdr:row>
      <xdr:rowOff>95251</xdr:rowOff>
    </xdr:to>
    <xdr:sp macro="" textlink="">
      <xdr:nvSpPr>
        <xdr:cNvPr id="2" name="正方形/長方形 5">
          <a:extLst>
            <a:ext uri="{FF2B5EF4-FFF2-40B4-BE49-F238E27FC236}">
              <a16:creationId xmlns:a16="http://schemas.microsoft.com/office/drawing/2014/main" id="{3230C1FE-3F29-4944-A4BB-F8EF61C40622}"/>
            </a:ext>
          </a:extLst>
        </xdr:cNvPr>
        <xdr:cNvSpPr/>
      </xdr:nvSpPr>
      <xdr:spPr>
        <a:xfrm>
          <a:off x="0" y="19051"/>
          <a:ext cx="6813550" cy="7366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3" name="Text Box 22">
          <a:extLst>
            <a:ext uri="{FF2B5EF4-FFF2-40B4-BE49-F238E27FC236}">
              <a16:creationId xmlns:a16="http://schemas.microsoft.com/office/drawing/2014/main" id="{90F641B6-C027-46A8-9B06-58E4CE7B10D5}"/>
            </a:ext>
          </a:extLst>
        </xdr:cNvPr>
        <xdr:cNvSpPr txBox="1">
          <a:spLocks noChangeArrowheads="1"/>
        </xdr:cNvSpPr>
      </xdr:nvSpPr>
      <xdr:spPr bwMode="auto">
        <a:xfrm>
          <a:off x="638176" y="123826"/>
          <a:ext cx="52609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4" name="TextBox 19">
          <a:hlinkClick xmlns:r="http://schemas.openxmlformats.org/officeDocument/2006/relationships" r:id="rId1"/>
          <a:extLst>
            <a:ext uri="{FF2B5EF4-FFF2-40B4-BE49-F238E27FC236}">
              <a16:creationId xmlns:a16="http://schemas.microsoft.com/office/drawing/2014/main" id="{5D1C70E6-9422-42BF-9503-718C96AA9FEE}"/>
            </a:ext>
          </a:extLst>
        </xdr:cNvPr>
        <xdr:cNvSpPr txBox="1"/>
      </xdr:nvSpPr>
      <xdr:spPr>
        <a:xfrm>
          <a:off x="46958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5" name="Picture 20">
          <a:extLst>
            <a:ext uri="{FF2B5EF4-FFF2-40B4-BE49-F238E27FC236}">
              <a16:creationId xmlns:a16="http://schemas.microsoft.com/office/drawing/2014/main" id="{96422525-8FFA-4F2A-A11C-6E174EF811A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6" name="Picture 21" descr="http://www.triton92.com/images/products/apco_p25_logo.gif">
          <a:extLst>
            <a:ext uri="{FF2B5EF4-FFF2-40B4-BE49-F238E27FC236}">
              <a16:creationId xmlns:a16="http://schemas.microsoft.com/office/drawing/2014/main" id="{AF6B68CD-2905-4ACC-AA93-EB918B96DFED}"/>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1121517</xdr:colOff>
      <xdr:row>5</xdr:row>
      <xdr:rowOff>74547</xdr:rowOff>
    </xdr:from>
    <xdr:to>
      <xdr:col>4</xdr:col>
      <xdr:colOff>0</xdr:colOff>
      <xdr:row>6</xdr:row>
      <xdr:rowOff>66675</xdr:rowOff>
    </xdr:to>
    <xdr:sp macro="" textlink="">
      <xdr:nvSpPr>
        <xdr:cNvPr id="7" name="Text Box 7">
          <a:extLst>
            <a:ext uri="{FF2B5EF4-FFF2-40B4-BE49-F238E27FC236}">
              <a16:creationId xmlns:a16="http://schemas.microsoft.com/office/drawing/2014/main" id="{9CC1D127-2112-4BA8-AB5F-E35A11F609C7}"/>
            </a:ext>
          </a:extLst>
        </xdr:cNvPr>
        <xdr:cNvSpPr txBox="1">
          <a:spLocks noChangeArrowheads="1"/>
        </xdr:cNvSpPr>
      </xdr:nvSpPr>
      <xdr:spPr bwMode="auto">
        <a:xfrm>
          <a:off x="2226417" y="900047"/>
          <a:ext cx="4587133" cy="15722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8" name="正方形/長方形 5">
          <a:extLst>
            <a:ext uri="{FF2B5EF4-FFF2-40B4-BE49-F238E27FC236}">
              <a16:creationId xmlns:a16="http://schemas.microsoft.com/office/drawing/2014/main" id="{71F15CCF-E4BF-4098-ACF9-B90340EAE138}"/>
            </a:ext>
          </a:extLst>
        </xdr:cNvPr>
        <xdr:cNvSpPr/>
      </xdr:nvSpPr>
      <xdr:spPr>
        <a:xfrm>
          <a:off x="0" y="19051"/>
          <a:ext cx="6813550" cy="7366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9" name="Text Box 22">
          <a:extLst>
            <a:ext uri="{FF2B5EF4-FFF2-40B4-BE49-F238E27FC236}">
              <a16:creationId xmlns:a16="http://schemas.microsoft.com/office/drawing/2014/main" id="{850D7811-7088-4479-A6A7-BADD00D4F28B}"/>
            </a:ext>
          </a:extLst>
        </xdr:cNvPr>
        <xdr:cNvSpPr txBox="1">
          <a:spLocks noChangeArrowheads="1"/>
        </xdr:cNvSpPr>
      </xdr:nvSpPr>
      <xdr:spPr bwMode="auto">
        <a:xfrm>
          <a:off x="638176" y="123826"/>
          <a:ext cx="52609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0" name="TextBox 56">
          <a:hlinkClick xmlns:r="http://schemas.openxmlformats.org/officeDocument/2006/relationships" r:id="rId1"/>
          <a:extLst>
            <a:ext uri="{FF2B5EF4-FFF2-40B4-BE49-F238E27FC236}">
              <a16:creationId xmlns:a16="http://schemas.microsoft.com/office/drawing/2014/main" id="{054FEE27-F5DD-4BE6-8488-6D0BD3DFC66D}"/>
            </a:ext>
          </a:extLst>
        </xdr:cNvPr>
        <xdr:cNvSpPr txBox="1"/>
      </xdr:nvSpPr>
      <xdr:spPr>
        <a:xfrm>
          <a:off x="46958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11" name="Picture 58">
          <a:extLst>
            <a:ext uri="{FF2B5EF4-FFF2-40B4-BE49-F238E27FC236}">
              <a16:creationId xmlns:a16="http://schemas.microsoft.com/office/drawing/2014/main" id="{0F5A78C2-0624-4948-B969-646ABE16779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12" name="Picture 59" descr="http://www.triton92.com/images/products/apco_p25_logo.gif">
          <a:extLst>
            <a:ext uri="{FF2B5EF4-FFF2-40B4-BE49-F238E27FC236}">
              <a16:creationId xmlns:a16="http://schemas.microsoft.com/office/drawing/2014/main" id="{7A9A0A11-9975-4DDD-975B-A72B62E02032}"/>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1121517</xdr:colOff>
      <xdr:row>5</xdr:row>
      <xdr:rowOff>74547</xdr:rowOff>
    </xdr:from>
    <xdr:to>
      <xdr:col>4</xdr:col>
      <xdr:colOff>0</xdr:colOff>
      <xdr:row>6</xdr:row>
      <xdr:rowOff>66675</xdr:rowOff>
    </xdr:to>
    <xdr:sp macro="" textlink="">
      <xdr:nvSpPr>
        <xdr:cNvPr id="13" name="Text Box 7">
          <a:extLst>
            <a:ext uri="{FF2B5EF4-FFF2-40B4-BE49-F238E27FC236}">
              <a16:creationId xmlns:a16="http://schemas.microsoft.com/office/drawing/2014/main" id="{49094305-A544-413E-B3D7-E40A7D04676E}"/>
            </a:ext>
          </a:extLst>
        </xdr:cNvPr>
        <xdr:cNvSpPr txBox="1">
          <a:spLocks noChangeArrowheads="1"/>
        </xdr:cNvSpPr>
      </xdr:nvSpPr>
      <xdr:spPr bwMode="auto">
        <a:xfrm>
          <a:off x="2226417" y="900047"/>
          <a:ext cx="4587133" cy="15722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14" name="正方形/長方形 5">
          <a:extLst>
            <a:ext uri="{FF2B5EF4-FFF2-40B4-BE49-F238E27FC236}">
              <a16:creationId xmlns:a16="http://schemas.microsoft.com/office/drawing/2014/main" id="{DE3E4326-874D-40F7-BD8D-6C8514E94779}"/>
            </a:ext>
          </a:extLst>
        </xdr:cNvPr>
        <xdr:cNvSpPr/>
      </xdr:nvSpPr>
      <xdr:spPr>
        <a:xfrm>
          <a:off x="0" y="19051"/>
          <a:ext cx="6813550" cy="7366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115957</xdr:colOff>
      <xdr:row>17</xdr:row>
      <xdr:rowOff>142876</xdr:rowOff>
    </xdr:from>
    <xdr:to>
      <xdr:col>1</xdr:col>
      <xdr:colOff>981075</xdr:colOff>
      <xdr:row>24</xdr:row>
      <xdr:rowOff>114301</xdr:rowOff>
    </xdr:to>
    <xdr:sp macro="" textlink="">
      <xdr:nvSpPr>
        <xdr:cNvPr id="15" name="Text Box 7">
          <a:extLst>
            <a:ext uri="{FF2B5EF4-FFF2-40B4-BE49-F238E27FC236}">
              <a16:creationId xmlns:a16="http://schemas.microsoft.com/office/drawing/2014/main" id="{52CCB403-9EAF-40C2-BC90-868CB6BEFCE0}"/>
            </a:ext>
          </a:extLst>
        </xdr:cNvPr>
        <xdr:cNvSpPr txBox="1">
          <a:spLocks noChangeArrowheads="1"/>
        </xdr:cNvSpPr>
      </xdr:nvSpPr>
      <xdr:spPr bwMode="auto">
        <a:xfrm>
          <a:off x="115957" y="2797176"/>
          <a:ext cx="1970018" cy="1082675"/>
        </a:xfrm>
        <a:prstGeom prst="rect">
          <a:avLst/>
        </a:prstGeom>
        <a:no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All</a:t>
          </a:r>
          <a:r>
            <a:rPr lang="en-US" altLang="ja-JP" sz="750" b="1" i="0" u="none" strike="noStrike" baseline="0">
              <a:solidFill>
                <a:sysClr val="windowText" lastClr="000000"/>
              </a:solidFill>
              <a:latin typeface="Arial" pitchFamily="34" charset="0"/>
              <a:cs typeface="Arial" pitchFamily="34" charset="0"/>
            </a:rPr>
            <a:t> </a:t>
          </a:r>
          <a:r>
            <a:rPr lang="en-US" altLang="ja-JP" sz="750" b="1" i="0" u="none" strike="noStrike">
              <a:solidFill>
                <a:sysClr val="windowText" lastClr="000000"/>
              </a:solidFill>
              <a:latin typeface="Arial" pitchFamily="34" charset="0"/>
              <a:cs typeface="Arial" pitchFamily="34" charset="0"/>
            </a:rPr>
            <a:t>NX-3000 Series Mobiles include: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Standard Microphone (KMC-65M)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Mounting Bracket</a:t>
          </a:r>
          <a:endParaRPr kumimoji="0" lang="en-US" sz="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DC Cable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Blade Fuse</a:t>
          </a:r>
          <a:endParaRPr kumimoji="0" lang="en-US" sz="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User Guide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6" name="Text Box 22">
          <a:extLst>
            <a:ext uri="{FF2B5EF4-FFF2-40B4-BE49-F238E27FC236}">
              <a16:creationId xmlns:a16="http://schemas.microsoft.com/office/drawing/2014/main" id="{5FBB917A-5450-40D8-A1B2-5A4349E866EA}"/>
            </a:ext>
          </a:extLst>
        </xdr:cNvPr>
        <xdr:cNvSpPr txBox="1">
          <a:spLocks noChangeArrowheads="1"/>
        </xdr:cNvSpPr>
      </xdr:nvSpPr>
      <xdr:spPr bwMode="auto">
        <a:xfrm>
          <a:off x="638176" y="123826"/>
          <a:ext cx="52609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NX-3720HG/3820HG</a:t>
          </a:r>
          <a:endParaRPr lang="en-US" altLang="ja-JP" sz="1050" b="1" i="0" strike="noStrike">
            <a:solidFill>
              <a:schemeClr val="bg1"/>
            </a:solidFill>
            <a:latin typeface="Arial"/>
            <a:cs typeface="Arial"/>
          </a:endParaRPr>
        </a:p>
        <a:p>
          <a:pPr algn="ctr" rtl="1">
            <a:defRPr sz="1000"/>
          </a:pPr>
          <a:r>
            <a:rPr lang="en-US" altLang="ja-JP" sz="1050" b="1" i="0" strike="noStrike">
              <a:solidFill>
                <a:schemeClr val="bg1"/>
              </a:solidFill>
              <a:latin typeface="Arial"/>
              <a:cs typeface="Arial"/>
            </a:rPr>
            <a:t> VHF/UHF Digital &amp; FM Analog Mobile Radios </a:t>
          </a:r>
        </a:p>
        <a:p>
          <a:pPr algn="ctr" rtl="1">
            <a:defRPr sz="1000"/>
          </a:pPr>
          <a:endParaRPr lang="en-US" altLang="ja-JP" sz="1000" b="1" i="0" strike="noStrike">
            <a:solidFill>
              <a:schemeClr val="bg1"/>
            </a:solidFill>
            <a:latin typeface="Arial"/>
            <a:cs typeface="Arial"/>
          </a:endParaRP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7" name="TextBox 126">
          <a:hlinkClick xmlns:r="http://schemas.openxmlformats.org/officeDocument/2006/relationships" r:id="rId1"/>
          <a:extLst>
            <a:ext uri="{FF2B5EF4-FFF2-40B4-BE49-F238E27FC236}">
              <a16:creationId xmlns:a16="http://schemas.microsoft.com/office/drawing/2014/main" id="{C1ABB3D5-184B-44B0-9A83-84D2327C3C56}"/>
            </a:ext>
          </a:extLst>
        </xdr:cNvPr>
        <xdr:cNvSpPr txBox="1"/>
      </xdr:nvSpPr>
      <xdr:spPr>
        <a:xfrm>
          <a:off x="46958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18" name="Picture 127">
          <a:extLst>
            <a:ext uri="{FF2B5EF4-FFF2-40B4-BE49-F238E27FC236}">
              <a16:creationId xmlns:a16="http://schemas.microsoft.com/office/drawing/2014/main" id="{8C4AF93E-ED25-477F-9A49-0BA06503FA1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5726" y="136900"/>
          <a:ext cx="1103087" cy="120452"/>
        </a:xfrm>
        <a:prstGeom prst="rect">
          <a:avLst/>
        </a:prstGeom>
      </xdr:spPr>
    </xdr:pic>
    <xdr:clientData/>
  </xdr:oneCellAnchor>
  <xdr:twoCellAnchor>
    <xdr:from>
      <xdr:col>1</xdr:col>
      <xdr:colOff>1093356</xdr:colOff>
      <xdr:row>7</xdr:row>
      <xdr:rowOff>21539</xdr:rowOff>
    </xdr:from>
    <xdr:to>
      <xdr:col>1</xdr:col>
      <xdr:colOff>3145372</xdr:colOff>
      <xdr:row>27</xdr:row>
      <xdr:rowOff>104775</xdr:rowOff>
    </xdr:to>
    <xdr:sp macro="" textlink="">
      <xdr:nvSpPr>
        <xdr:cNvPr id="19" name="Text Box 7">
          <a:extLst>
            <a:ext uri="{FF2B5EF4-FFF2-40B4-BE49-F238E27FC236}">
              <a16:creationId xmlns:a16="http://schemas.microsoft.com/office/drawing/2014/main" id="{39BA34A2-AE34-4F2A-999A-C53DF2DBC509}"/>
            </a:ext>
          </a:extLst>
        </xdr:cNvPr>
        <xdr:cNvSpPr txBox="1">
          <a:spLocks noChangeArrowheads="1"/>
        </xdr:cNvSpPr>
      </xdr:nvSpPr>
      <xdr:spPr bwMode="auto">
        <a:xfrm>
          <a:off x="2198256" y="1088339"/>
          <a:ext cx="2052016" cy="3258236"/>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50 W (136-174 MHz) Models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45 W (400-470, 450-520 MHz) Models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512</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CH / 128 Zones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4-Line Basic Frame (2-Line Main/Sub-LCD, icon &amp; key guide) / 14 characters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4-Line Text Message Frame (2 Lines of Text, icon &amp; key guide)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Function/Status LCD Icons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Multi-Language Display</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Date &amp; 12/24 Hour Time Clock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7-color LED Indicator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Transmit/Busy/Call Alert/Warn LED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Emergency/AUX Key</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W Speaker Audio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DB-15 Accessory Connector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Dual Digital Protocol</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 1</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 Features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Built-in GPS Receiver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Module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Active Noise Reduction (ANR)</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KPG-D3N Windows® FPU</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Flash Firmware Upgrading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Optional Software-based DES and AES Encryptions (Digital Only)</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MIL-STD-810 C/D/E/F/G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IP-54 Water &amp; Dust Intrusion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Encode/Decode Format</a:t>
          </a:r>
          <a:endParaRPr lang="en-US" sz="700">
            <a:effectLst/>
            <a:latin typeface="Arial" panose="020B0604020202020204" pitchFamily="34" charset="0"/>
            <a:cs typeface="Arial" panose="020B0604020202020204" pitchFamily="34" charset="0"/>
          </a:endParaRPr>
        </a:p>
      </xdr:txBody>
    </xdr:sp>
    <xdr:clientData/>
  </xdr:twoCellAnchor>
  <xdr:twoCellAnchor>
    <xdr:from>
      <xdr:col>1</xdr:col>
      <xdr:colOff>1121517</xdr:colOff>
      <xdr:row>5</xdr:row>
      <xdr:rowOff>74547</xdr:rowOff>
    </xdr:from>
    <xdr:to>
      <xdr:col>4</xdr:col>
      <xdr:colOff>0</xdr:colOff>
      <xdr:row>6</xdr:row>
      <xdr:rowOff>66675</xdr:rowOff>
    </xdr:to>
    <xdr:sp macro="" textlink="">
      <xdr:nvSpPr>
        <xdr:cNvPr id="20" name="Text Box 7">
          <a:extLst>
            <a:ext uri="{FF2B5EF4-FFF2-40B4-BE49-F238E27FC236}">
              <a16:creationId xmlns:a16="http://schemas.microsoft.com/office/drawing/2014/main" id="{5B3709E4-63D0-47FC-A30F-F5F33F90A3AC}"/>
            </a:ext>
          </a:extLst>
        </xdr:cNvPr>
        <xdr:cNvSpPr txBox="1">
          <a:spLocks noChangeArrowheads="1"/>
        </xdr:cNvSpPr>
      </xdr:nvSpPr>
      <xdr:spPr bwMode="auto">
        <a:xfrm>
          <a:off x="2226417" y="900047"/>
          <a:ext cx="4587133" cy="15722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1</xdr:col>
      <xdr:colOff>3276600</xdr:colOff>
      <xdr:row>7</xdr:row>
      <xdr:rowOff>21703</xdr:rowOff>
    </xdr:from>
    <xdr:to>
      <xdr:col>3</xdr:col>
      <xdr:colOff>659423</xdr:colOff>
      <xdr:row>33</xdr:row>
      <xdr:rowOff>74544</xdr:rowOff>
    </xdr:to>
    <xdr:sp macro="" textlink="">
      <xdr:nvSpPr>
        <xdr:cNvPr id="21" name="Text Box 7">
          <a:extLst>
            <a:ext uri="{FF2B5EF4-FFF2-40B4-BE49-F238E27FC236}">
              <a16:creationId xmlns:a16="http://schemas.microsoft.com/office/drawing/2014/main" id="{338CB6ED-8C0F-4BA7-B67A-69E66AE8B66D}"/>
            </a:ext>
          </a:extLst>
        </xdr:cNvPr>
        <xdr:cNvSpPr txBox="1">
          <a:spLocks noChangeArrowheads="1"/>
        </xdr:cNvSpPr>
      </xdr:nvSpPr>
      <xdr:spPr bwMode="auto">
        <a:xfrm>
          <a:off x="4381500" y="1088503"/>
          <a:ext cx="2265973" cy="4180341"/>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rgbClr val="4F81BD">
                  <a:lumMod val="50000"/>
                </a:srgb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Conventional </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NXDN</a:t>
          </a:r>
          <a:r>
            <a:rPr lang="en-US" sz="700" b="0" i="0" baseline="3000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 TYPE-C (Gen1/Gen2) Trunking Option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(requires KPG-180AP OTAP Manager Software)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Two-Tone</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3 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AMBE+2™VOCODER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Site Roaming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(Direct &amp; Repeater Mode)</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Emergency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All Group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Messaging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Control by Subscriber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t>
          </a:r>
          <a:endPar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xdr:txBody>
    </xdr:sp>
    <xdr:clientData/>
  </xdr:twoCellAnchor>
  <xdr:twoCellAnchor>
    <xdr:from>
      <xdr:col>1</xdr:col>
      <xdr:colOff>1092317</xdr:colOff>
      <xdr:row>34</xdr:row>
      <xdr:rowOff>158214</xdr:rowOff>
    </xdr:from>
    <xdr:to>
      <xdr:col>3</xdr:col>
      <xdr:colOff>448337</xdr:colOff>
      <xdr:row>42</xdr:row>
      <xdr:rowOff>148916</xdr:rowOff>
    </xdr:to>
    <xdr:sp macro="" textlink="">
      <xdr:nvSpPr>
        <xdr:cNvPr id="22" name="Text Box 7">
          <a:extLst>
            <a:ext uri="{FF2B5EF4-FFF2-40B4-BE49-F238E27FC236}">
              <a16:creationId xmlns:a16="http://schemas.microsoft.com/office/drawing/2014/main" id="{ACC7849F-1DFB-4910-9483-F909C3B72E43}"/>
            </a:ext>
          </a:extLst>
        </xdr:cNvPr>
        <xdr:cNvSpPr txBox="1">
          <a:spLocks noChangeArrowheads="1"/>
        </xdr:cNvSpPr>
      </xdr:nvSpPr>
      <xdr:spPr bwMode="auto">
        <a:xfrm>
          <a:off x="2197217" y="5511264"/>
          <a:ext cx="4239170" cy="1260702"/>
        </a:xfrm>
        <a:prstGeom prst="rect">
          <a:avLst/>
        </a:prstGeom>
        <a:noFill/>
        <a:ln w="9525">
          <a:no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1000 Channel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KWD-3000CH</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Front Panel Programming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KWD-3001FP</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 Module for Data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KWD-3002BT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Digital NXDN Trunking &amp; S-Trunking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KWD-3501TR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DMR Tier 2 Conventional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Factory Installed</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DMR Tier 3 Trunking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KWD-3302TR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DMR ARC4 Enhanced Encryption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KWD-3502EE</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AES/DES Encryption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KWD-3503AE</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Remote Control by Subscriber Units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KWD-3504RC</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xdr:txBody>
    </xdr:sp>
    <xdr:clientData/>
  </xdr:twoCellAnchor>
  <xdr:twoCellAnchor>
    <xdr:from>
      <xdr:col>0</xdr:col>
      <xdr:colOff>152867</xdr:colOff>
      <xdr:row>38</xdr:row>
      <xdr:rowOff>0</xdr:rowOff>
    </xdr:from>
    <xdr:to>
      <xdr:col>1</xdr:col>
      <xdr:colOff>931795</xdr:colOff>
      <xdr:row>40</xdr:row>
      <xdr:rowOff>107674</xdr:rowOff>
    </xdr:to>
    <xdr:sp macro="" textlink="">
      <xdr:nvSpPr>
        <xdr:cNvPr id="23" name="Text Box 7">
          <a:extLst>
            <a:ext uri="{FF2B5EF4-FFF2-40B4-BE49-F238E27FC236}">
              <a16:creationId xmlns:a16="http://schemas.microsoft.com/office/drawing/2014/main" id="{196A7382-E759-450A-B640-5C72326C56EE}"/>
            </a:ext>
          </a:extLst>
        </xdr:cNvPr>
        <xdr:cNvSpPr txBox="1">
          <a:spLocks noChangeArrowheads="1"/>
        </xdr:cNvSpPr>
      </xdr:nvSpPr>
      <xdr:spPr bwMode="auto">
        <a:xfrm>
          <a:off x="152867" y="5988050"/>
          <a:ext cx="1883828" cy="425174"/>
        </a:xfrm>
        <a:prstGeom prst="rect">
          <a:avLst/>
        </a:prstGeom>
        <a:noFill/>
        <a:ln w="9525">
          <a:noFill/>
          <a:miter lim="800000"/>
          <a:headEnd/>
          <a:tailEnd/>
        </a:ln>
      </xdr:spPr>
      <xdr:txBody>
        <a:bodyPr vertOverflow="clip" wrap="square" lIns="27432" tIns="22860" rIns="0" bIns="0" anchor="t" upright="1"/>
        <a:lstStyle/>
        <a:p>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1. Designed to operate digital, DMR </a:t>
          </a:r>
          <a:r>
            <a:rPr lang="en-US" altLang="ja-JP" sz="600" b="0" i="1" u="sng" baseline="0">
              <a:solidFill>
                <a:sysClr val="windowText" lastClr="000000"/>
              </a:solidFill>
              <a:effectLst/>
              <a:latin typeface="Arial" panose="020B0604020202020204" pitchFamily="34" charset="0"/>
              <a:ea typeface="+mn-ea"/>
              <a:cs typeface="Arial" panose="020B0604020202020204" pitchFamily="34" charset="0"/>
            </a:rPr>
            <a:t>OR</a:t>
          </a:r>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 NXDN, along with analog FM; a single digital protocol selected with programming software. </a:t>
          </a:r>
        </a:p>
      </xdr:txBody>
    </xdr:sp>
    <xdr:clientData/>
  </xdr:twoCellAnchor>
  <xdr:twoCellAnchor editAs="oneCell">
    <xdr:from>
      <xdr:col>0</xdr:col>
      <xdr:colOff>104775</xdr:colOff>
      <xdr:row>1</xdr:row>
      <xdr:rowOff>142875</xdr:rowOff>
    </xdr:from>
    <xdr:to>
      <xdr:col>0</xdr:col>
      <xdr:colOff>533400</xdr:colOff>
      <xdr:row>2</xdr:row>
      <xdr:rowOff>166478</xdr:rowOff>
    </xdr:to>
    <xdr:pic>
      <xdr:nvPicPr>
        <xdr:cNvPr id="24" name="図 28">
          <a:extLst>
            <a:ext uri="{FF2B5EF4-FFF2-40B4-BE49-F238E27FC236}">
              <a16:creationId xmlns:a16="http://schemas.microsoft.com/office/drawing/2014/main" id="{5BB04C71-766A-4C84-B26E-F70637795997}"/>
            </a:ext>
          </a:extLst>
        </xdr:cNvPr>
        <xdr:cNvPicPr>
          <a:picLocks noChangeAspect="1"/>
        </xdr:cNvPicPr>
      </xdr:nvPicPr>
      <xdr:blipFill rotWithShape="1">
        <a:blip xmlns:r="http://schemas.openxmlformats.org/officeDocument/2006/relationships" r:embed="rId4" cstate="screen">
          <a:clrChange>
            <a:clrFrom>
              <a:srgbClr val="F9F2E9"/>
            </a:clrFrom>
            <a:clrTo>
              <a:srgbClr val="F9F2E9">
                <a:alpha val="0"/>
              </a:srgbClr>
            </a:clrTo>
          </a:clrChange>
          <a:extLst>
            <a:ext uri="{28A0092B-C50C-407E-A947-70E740481C1C}">
              <a14:useLocalDpi xmlns:a14="http://schemas.microsoft.com/office/drawing/2010/main"/>
            </a:ext>
          </a:extLst>
        </a:blip>
        <a:srcRect/>
        <a:stretch/>
      </xdr:blipFill>
      <xdr:spPr>
        <a:xfrm>
          <a:off x="104775" y="307975"/>
          <a:ext cx="428625" cy="207753"/>
        </a:xfrm>
        <a:prstGeom prst="rect">
          <a:avLst/>
        </a:prstGeom>
      </xdr:spPr>
    </xdr:pic>
    <xdr:clientData/>
  </xdr:twoCellAnchor>
  <xdr:twoCellAnchor>
    <xdr:from>
      <xdr:col>1</xdr:col>
      <xdr:colOff>1101587</xdr:colOff>
      <xdr:row>34</xdr:row>
      <xdr:rowOff>149087</xdr:rowOff>
    </xdr:from>
    <xdr:to>
      <xdr:col>3</xdr:col>
      <xdr:colOff>541265</xdr:colOff>
      <xdr:row>35</xdr:row>
      <xdr:rowOff>136005</xdr:rowOff>
    </xdr:to>
    <xdr:sp macro="" textlink="">
      <xdr:nvSpPr>
        <xdr:cNvPr id="25" name="Text Box 7">
          <a:extLst>
            <a:ext uri="{FF2B5EF4-FFF2-40B4-BE49-F238E27FC236}">
              <a16:creationId xmlns:a16="http://schemas.microsoft.com/office/drawing/2014/main" id="{E2A6B1D1-8639-41E4-A68E-1D89497A9CB6}"/>
            </a:ext>
          </a:extLst>
        </xdr:cNvPr>
        <xdr:cNvSpPr txBox="1">
          <a:spLocks noChangeArrowheads="1"/>
        </xdr:cNvSpPr>
      </xdr:nvSpPr>
      <xdr:spPr bwMode="auto">
        <a:xfrm>
          <a:off x="2206487" y="5502137"/>
          <a:ext cx="4322828" cy="145668"/>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a:t>
          </a:r>
          <a:endParaRPr lang="en-US" sz="700" b="0" i="0" u="none" strike="noStrike" baseline="0">
            <a:solidFill>
              <a:schemeClr val="bg1"/>
            </a:solidFill>
            <a:latin typeface="Arial" pitchFamily="34" charset="0"/>
            <a:cs typeface="Arial" pitchFamily="34" charset="0"/>
          </a:endParaRPr>
        </a:p>
      </xdr:txBody>
    </xdr:sp>
    <xdr:clientData/>
  </xdr:twoCellAnchor>
  <xdr:twoCellAnchor editAs="oneCell">
    <xdr:from>
      <xdr:col>0</xdr:col>
      <xdr:colOff>73269</xdr:colOff>
      <xdr:row>11</xdr:row>
      <xdr:rowOff>76322</xdr:rowOff>
    </xdr:from>
    <xdr:to>
      <xdr:col>1</xdr:col>
      <xdr:colOff>1046772</xdr:colOff>
      <xdr:row>15</xdr:row>
      <xdr:rowOff>70757</xdr:rowOff>
    </xdr:to>
    <xdr:pic>
      <xdr:nvPicPr>
        <xdr:cNvPr id="26" name="図 30">
          <a:extLst>
            <a:ext uri="{FF2B5EF4-FFF2-40B4-BE49-F238E27FC236}">
              <a16:creationId xmlns:a16="http://schemas.microsoft.com/office/drawing/2014/main" id="{718CB6E8-329D-4EA8-A50E-6B3E69B82081}"/>
            </a:ext>
          </a:extLst>
        </xdr:cNvPr>
        <xdr:cNvPicPr>
          <a:picLocks noChangeAspect="1"/>
        </xdr:cNvPicPr>
      </xdr:nvPicPr>
      <xdr:blipFill rotWithShape="1">
        <a:blip xmlns:r="http://schemas.openxmlformats.org/officeDocument/2006/relationships" r:embed="rId5" cstate="screen">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73269" y="1778122"/>
          <a:ext cx="1976803" cy="731035"/>
        </a:xfrm>
        <a:prstGeom prst="rect">
          <a:avLst/>
        </a:prstGeom>
      </xdr:spPr>
    </xdr:pic>
    <xdr:clientData/>
  </xdr:twoCellAnchor>
  <xdr:twoCellAnchor>
    <xdr:from>
      <xdr:col>0</xdr:col>
      <xdr:colOff>136072</xdr:colOff>
      <xdr:row>25</xdr:row>
      <xdr:rowOff>123700</xdr:rowOff>
    </xdr:from>
    <xdr:to>
      <xdr:col>1</xdr:col>
      <xdr:colOff>690510</xdr:colOff>
      <xdr:row>37</xdr:row>
      <xdr:rowOff>91107</xdr:rowOff>
    </xdr:to>
    <xdr:sp macro="" textlink="">
      <xdr:nvSpPr>
        <xdr:cNvPr id="27" name="Text Box 7">
          <a:extLst>
            <a:ext uri="{FF2B5EF4-FFF2-40B4-BE49-F238E27FC236}">
              <a16:creationId xmlns:a16="http://schemas.microsoft.com/office/drawing/2014/main" id="{C9E2AFE5-D7D5-4B14-B438-53D61B0DB480}"/>
            </a:ext>
          </a:extLst>
        </xdr:cNvPr>
        <xdr:cNvSpPr txBox="1">
          <a:spLocks noChangeArrowheads="1"/>
        </xdr:cNvSpPr>
      </xdr:nvSpPr>
      <xdr:spPr bwMode="auto">
        <a:xfrm>
          <a:off x="136072" y="4048000"/>
          <a:ext cx="1659338" cy="1872407"/>
        </a:xfrm>
        <a:prstGeom prst="rect">
          <a:avLst/>
        </a:prstGeom>
        <a:noFill/>
        <a:ln w="3175">
          <a:solidFill>
            <a:sysClr val="windowText" lastClr="000000"/>
          </a:solid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Because of spurious signal (birdie),      the following frequencies (and ±7.5kHz ranges) are not allowed ;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altLang="ja-JP" sz="2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 139.2000    • 403.2000     </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460.8000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144.0000    • 408.0000     • 465.6000  </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148.8000    • 412.8000     • 470.4000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153.6000    • 417.6000     • 475.2000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158.4000    • 422.4000     • 480.0000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163.2000    • 427.2000     • 484.8000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166.4000    • 432.0000     • 489.6000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168.0000    • 436.8000     • 494.4000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172.8000    • 441.6000     • 499.2000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446.4000     • 504.0000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451.2000     • 508.8000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456.0000     • 513.6000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 518.4000              </a:t>
          </a:r>
        </a:p>
      </xdr:txBody>
    </xdr:sp>
    <xdr:clientData/>
  </xdr:twoCellAnchor>
  <xdr:twoCellAnchor>
    <xdr:from>
      <xdr:col>1</xdr:col>
      <xdr:colOff>1073425</xdr:colOff>
      <xdr:row>25</xdr:row>
      <xdr:rowOff>96246</xdr:rowOff>
    </xdr:from>
    <xdr:to>
      <xdr:col>1</xdr:col>
      <xdr:colOff>3102792</xdr:colOff>
      <xdr:row>35</xdr:row>
      <xdr:rowOff>76199</xdr:rowOff>
    </xdr:to>
    <xdr:sp macro="" textlink="">
      <xdr:nvSpPr>
        <xdr:cNvPr id="28" name="Text Box 7">
          <a:extLst>
            <a:ext uri="{FF2B5EF4-FFF2-40B4-BE49-F238E27FC236}">
              <a16:creationId xmlns:a16="http://schemas.microsoft.com/office/drawing/2014/main" id="{C6EE11FF-6F40-4889-A9B7-1A6D34E72EA9}"/>
            </a:ext>
          </a:extLst>
        </xdr:cNvPr>
        <xdr:cNvSpPr txBox="1">
          <a:spLocks noChangeArrowheads="1"/>
        </xdr:cNvSpPr>
      </xdr:nvSpPr>
      <xdr:spPr bwMode="auto">
        <a:xfrm>
          <a:off x="2178325" y="4020546"/>
          <a:ext cx="2029367" cy="1567453"/>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ANALOG MODE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LTR</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ＭＳ Ｐゴシック"/>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FleetSync</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ＭＳ Ｐゴシック"/>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/II: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Selective/Group Call, Emergency Status,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Text Messages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MDC-1200: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Emergency, Radio Check &amp; Inhibit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QT / DQT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Two-Tone (Conventional Zones Only)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DTMF</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Voice Inversion Scrambler</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19051</xdr:rowOff>
    </xdr:from>
    <xdr:to>
      <xdr:col>4</xdr:col>
      <xdr:colOff>0</xdr:colOff>
      <xdr:row>4</xdr:row>
      <xdr:rowOff>95251</xdr:rowOff>
    </xdr:to>
    <xdr:sp macro="" textlink="">
      <xdr:nvSpPr>
        <xdr:cNvPr id="2" name="正方形/長方形 5">
          <a:extLst>
            <a:ext uri="{FF2B5EF4-FFF2-40B4-BE49-F238E27FC236}">
              <a16:creationId xmlns:a16="http://schemas.microsoft.com/office/drawing/2014/main" id="{B0B8AB48-FE15-4F1D-AC4A-C260823E1177}"/>
            </a:ext>
          </a:extLst>
        </xdr:cNvPr>
        <xdr:cNvSpPr/>
      </xdr:nvSpPr>
      <xdr:spPr>
        <a:xfrm>
          <a:off x="0" y="19051"/>
          <a:ext cx="6813550" cy="7366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3" name="Text Box 22">
          <a:extLst>
            <a:ext uri="{FF2B5EF4-FFF2-40B4-BE49-F238E27FC236}">
              <a16:creationId xmlns:a16="http://schemas.microsoft.com/office/drawing/2014/main" id="{C15CB234-CFFE-4E95-9481-E9DA96BE5A99}"/>
            </a:ext>
          </a:extLst>
        </xdr:cNvPr>
        <xdr:cNvSpPr txBox="1">
          <a:spLocks noChangeArrowheads="1"/>
        </xdr:cNvSpPr>
      </xdr:nvSpPr>
      <xdr:spPr bwMode="auto">
        <a:xfrm>
          <a:off x="638176" y="123826"/>
          <a:ext cx="52609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4" name="TextBox 19">
          <a:hlinkClick xmlns:r="http://schemas.openxmlformats.org/officeDocument/2006/relationships" r:id="rId1"/>
          <a:extLst>
            <a:ext uri="{FF2B5EF4-FFF2-40B4-BE49-F238E27FC236}">
              <a16:creationId xmlns:a16="http://schemas.microsoft.com/office/drawing/2014/main" id="{8B6E2978-34DF-413D-AF05-B74ACCF06606}"/>
            </a:ext>
          </a:extLst>
        </xdr:cNvPr>
        <xdr:cNvSpPr txBox="1"/>
      </xdr:nvSpPr>
      <xdr:spPr>
        <a:xfrm>
          <a:off x="46958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5" name="Picture 20">
          <a:extLst>
            <a:ext uri="{FF2B5EF4-FFF2-40B4-BE49-F238E27FC236}">
              <a16:creationId xmlns:a16="http://schemas.microsoft.com/office/drawing/2014/main" id="{68DA09E5-FBF0-429A-8780-340B63795E7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6" name="Picture 21" descr="http://www.triton92.com/images/products/apco_p25_logo.gif">
          <a:extLst>
            <a:ext uri="{FF2B5EF4-FFF2-40B4-BE49-F238E27FC236}">
              <a16:creationId xmlns:a16="http://schemas.microsoft.com/office/drawing/2014/main" id="{4A524F96-811B-40CD-9B5C-65E1CC669F45}"/>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1121517</xdr:colOff>
      <xdr:row>5</xdr:row>
      <xdr:rowOff>74547</xdr:rowOff>
    </xdr:from>
    <xdr:to>
      <xdr:col>4</xdr:col>
      <xdr:colOff>0</xdr:colOff>
      <xdr:row>6</xdr:row>
      <xdr:rowOff>66675</xdr:rowOff>
    </xdr:to>
    <xdr:sp macro="" textlink="">
      <xdr:nvSpPr>
        <xdr:cNvPr id="7" name="Text Box 7">
          <a:extLst>
            <a:ext uri="{FF2B5EF4-FFF2-40B4-BE49-F238E27FC236}">
              <a16:creationId xmlns:a16="http://schemas.microsoft.com/office/drawing/2014/main" id="{ABA8AC00-0B09-4004-8C81-61004E2B9E62}"/>
            </a:ext>
          </a:extLst>
        </xdr:cNvPr>
        <xdr:cNvSpPr txBox="1">
          <a:spLocks noChangeArrowheads="1"/>
        </xdr:cNvSpPr>
      </xdr:nvSpPr>
      <xdr:spPr bwMode="auto">
        <a:xfrm>
          <a:off x="2226417" y="900047"/>
          <a:ext cx="4587133" cy="15722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8" name="正方形/長方形 5">
          <a:extLst>
            <a:ext uri="{FF2B5EF4-FFF2-40B4-BE49-F238E27FC236}">
              <a16:creationId xmlns:a16="http://schemas.microsoft.com/office/drawing/2014/main" id="{A5832508-BD0C-46CF-9BF4-D050399F622B}"/>
            </a:ext>
          </a:extLst>
        </xdr:cNvPr>
        <xdr:cNvSpPr/>
      </xdr:nvSpPr>
      <xdr:spPr>
        <a:xfrm>
          <a:off x="0" y="19051"/>
          <a:ext cx="6813550" cy="7366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9" name="Text Box 22">
          <a:extLst>
            <a:ext uri="{FF2B5EF4-FFF2-40B4-BE49-F238E27FC236}">
              <a16:creationId xmlns:a16="http://schemas.microsoft.com/office/drawing/2014/main" id="{AC1301DA-23DA-4EEA-9922-D3DC1FACD4B4}"/>
            </a:ext>
          </a:extLst>
        </xdr:cNvPr>
        <xdr:cNvSpPr txBox="1">
          <a:spLocks noChangeArrowheads="1"/>
        </xdr:cNvSpPr>
      </xdr:nvSpPr>
      <xdr:spPr bwMode="auto">
        <a:xfrm>
          <a:off x="638176" y="123826"/>
          <a:ext cx="52609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0" name="TextBox 56">
          <a:hlinkClick xmlns:r="http://schemas.openxmlformats.org/officeDocument/2006/relationships" r:id="rId1"/>
          <a:extLst>
            <a:ext uri="{FF2B5EF4-FFF2-40B4-BE49-F238E27FC236}">
              <a16:creationId xmlns:a16="http://schemas.microsoft.com/office/drawing/2014/main" id="{C5814E95-C32E-41FE-8271-3C80C89E3385}"/>
            </a:ext>
          </a:extLst>
        </xdr:cNvPr>
        <xdr:cNvSpPr txBox="1"/>
      </xdr:nvSpPr>
      <xdr:spPr>
        <a:xfrm>
          <a:off x="46958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11" name="Picture 58">
          <a:extLst>
            <a:ext uri="{FF2B5EF4-FFF2-40B4-BE49-F238E27FC236}">
              <a16:creationId xmlns:a16="http://schemas.microsoft.com/office/drawing/2014/main" id="{324617D7-078E-40E8-B155-CCFE930F49C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12" name="Picture 59" descr="http://www.triton92.com/images/products/apco_p25_logo.gif">
          <a:extLst>
            <a:ext uri="{FF2B5EF4-FFF2-40B4-BE49-F238E27FC236}">
              <a16:creationId xmlns:a16="http://schemas.microsoft.com/office/drawing/2014/main" id="{F8341FCF-0166-487B-A873-7A342F1321EE}"/>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1121517</xdr:colOff>
      <xdr:row>5</xdr:row>
      <xdr:rowOff>74547</xdr:rowOff>
    </xdr:from>
    <xdr:to>
      <xdr:col>4</xdr:col>
      <xdr:colOff>0</xdr:colOff>
      <xdr:row>6</xdr:row>
      <xdr:rowOff>66675</xdr:rowOff>
    </xdr:to>
    <xdr:sp macro="" textlink="">
      <xdr:nvSpPr>
        <xdr:cNvPr id="13" name="Text Box 7">
          <a:extLst>
            <a:ext uri="{FF2B5EF4-FFF2-40B4-BE49-F238E27FC236}">
              <a16:creationId xmlns:a16="http://schemas.microsoft.com/office/drawing/2014/main" id="{EF62BCF3-1C32-403A-8593-20148E852641}"/>
            </a:ext>
          </a:extLst>
        </xdr:cNvPr>
        <xdr:cNvSpPr txBox="1">
          <a:spLocks noChangeArrowheads="1"/>
        </xdr:cNvSpPr>
      </xdr:nvSpPr>
      <xdr:spPr bwMode="auto">
        <a:xfrm>
          <a:off x="2226417" y="900047"/>
          <a:ext cx="4587133" cy="15722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14" name="正方形/長方形 5">
          <a:extLst>
            <a:ext uri="{FF2B5EF4-FFF2-40B4-BE49-F238E27FC236}">
              <a16:creationId xmlns:a16="http://schemas.microsoft.com/office/drawing/2014/main" id="{F1FA8E23-E206-4173-8781-813D300469C2}"/>
            </a:ext>
          </a:extLst>
        </xdr:cNvPr>
        <xdr:cNvSpPr/>
      </xdr:nvSpPr>
      <xdr:spPr>
        <a:xfrm>
          <a:off x="0" y="19051"/>
          <a:ext cx="6813550" cy="7366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115957</xdr:colOff>
      <xdr:row>17</xdr:row>
      <xdr:rowOff>142876</xdr:rowOff>
    </xdr:from>
    <xdr:to>
      <xdr:col>1</xdr:col>
      <xdr:colOff>981075</xdr:colOff>
      <xdr:row>24</xdr:row>
      <xdr:rowOff>114301</xdr:rowOff>
    </xdr:to>
    <xdr:sp macro="" textlink="">
      <xdr:nvSpPr>
        <xdr:cNvPr id="15" name="Text Box 7">
          <a:extLst>
            <a:ext uri="{FF2B5EF4-FFF2-40B4-BE49-F238E27FC236}">
              <a16:creationId xmlns:a16="http://schemas.microsoft.com/office/drawing/2014/main" id="{5569F1ED-9AF5-4A31-B15B-E36E8F021D67}"/>
            </a:ext>
          </a:extLst>
        </xdr:cNvPr>
        <xdr:cNvSpPr txBox="1">
          <a:spLocks noChangeArrowheads="1"/>
        </xdr:cNvSpPr>
      </xdr:nvSpPr>
      <xdr:spPr bwMode="auto">
        <a:xfrm>
          <a:off x="115957" y="2797176"/>
          <a:ext cx="1970018" cy="1082675"/>
        </a:xfrm>
        <a:prstGeom prst="rect">
          <a:avLst/>
        </a:prstGeom>
        <a:no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All</a:t>
          </a:r>
          <a:r>
            <a:rPr lang="en-US" altLang="ja-JP" sz="750" b="1" i="0" u="none" strike="noStrike" baseline="0">
              <a:solidFill>
                <a:sysClr val="windowText" lastClr="000000"/>
              </a:solidFill>
              <a:latin typeface="Arial" pitchFamily="34" charset="0"/>
              <a:cs typeface="Arial" pitchFamily="34" charset="0"/>
            </a:rPr>
            <a:t> </a:t>
          </a:r>
          <a:r>
            <a:rPr lang="en-US" altLang="ja-JP" sz="750" b="1" i="0" u="none" strike="noStrike">
              <a:solidFill>
                <a:sysClr val="windowText" lastClr="000000"/>
              </a:solidFill>
              <a:latin typeface="Arial" pitchFamily="34" charset="0"/>
              <a:cs typeface="Arial" pitchFamily="34" charset="0"/>
            </a:rPr>
            <a:t>NX-3000 Series Mobiles include: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Standard Microphone (KMC-65M)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Mounting Bracket</a:t>
          </a:r>
          <a:endParaRPr kumimoji="0" lang="en-US" sz="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DC Cable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Blade Fuse</a:t>
          </a:r>
          <a:endParaRPr kumimoji="0" lang="en-US" sz="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User Guide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6" name="Text Box 22">
          <a:extLst>
            <a:ext uri="{FF2B5EF4-FFF2-40B4-BE49-F238E27FC236}">
              <a16:creationId xmlns:a16="http://schemas.microsoft.com/office/drawing/2014/main" id="{8F392A21-EF1B-47BC-B62C-4B9BD63810A4}"/>
            </a:ext>
          </a:extLst>
        </xdr:cNvPr>
        <xdr:cNvSpPr txBox="1">
          <a:spLocks noChangeArrowheads="1"/>
        </xdr:cNvSpPr>
      </xdr:nvSpPr>
      <xdr:spPr bwMode="auto">
        <a:xfrm>
          <a:off x="638176" y="123826"/>
          <a:ext cx="52609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NX-3920G/3921G</a:t>
          </a:r>
          <a:endParaRPr lang="en-US" altLang="ja-JP" sz="1050" b="1" i="0" strike="noStrike">
            <a:solidFill>
              <a:schemeClr val="bg1"/>
            </a:solidFill>
            <a:latin typeface="Arial"/>
            <a:cs typeface="Arial"/>
          </a:endParaRPr>
        </a:p>
        <a:p>
          <a:pPr algn="ctr" rtl="1">
            <a:defRPr sz="1000"/>
          </a:pPr>
          <a:r>
            <a:rPr lang="en-US" altLang="ja-JP" sz="1050" b="1" i="0" strike="noStrike">
              <a:solidFill>
                <a:schemeClr val="bg1"/>
              </a:solidFill>
              <a:latin typeface="Arial"/>
              <a:cs typeface="Arial"/>
            </a:rPr>
            <a:t> 800/900MHz Digital &amp; FM Analog Mobile Radios </a:t>
          </a:r>
        </a:p>
        <a:p>
          <a:pPr algn="ctr" rtl="1">
            <a:defRPr sz="1000"/>
          </a:pPr>
          <a:endParaRPr lang="en-US" altLang="ja-JP" sz="1000" b="1" i="0" strike="noStrike">
            <a:solidFill>
              <a:schemeClr val="bg1"/>
            </a:solidFill>
            <a:latin typeface="Arial"/>
            <a:cs typeface="Arial"/>
          </a:endParaRP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7" name="TextBox 126">
          <a:hlinkClick xmlns:r="http://schemas.openxmlformats.org/officeDocument/2006/relationships" r:id="rId1"/>
          <a:extLst>
            <a:ext uri="{FF2B5EF4-FFF2-40B4-BE49-F238E27FC236}">
              <a16:creationId xmlns:a16="http://schemas.microsoft.com/office/drawing/2014/main" id="{473493AE-8F00-4273-A780-F007BE1028F9}"/>
            </a:ext>
          </a:extLst>
        </xdr:cNvPr>
        <xdr:cNvSpPr txBox="1"/>
      </xdr:nvSpPr>
      <xdr:spPr>
        <a:xfrm>
          <a:off x="46958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18" name="Picture 127">
          <a:extLst>
            <a:ext uri="{FF2B5EF4-FFF2-40B4-BE49-F238E27FC236}">
              <a16:creationId xmlns:a16="http://schemas.microsoft.com/office/drawing/2014/main" id="{A987AF54-9F72-485A-A657-E6D26F261F2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5726" y="136900"/>
          <a:ext cx="1103087" cy="120452"/>
        </a:xfrm>
        <a:prstGeom prst="rect">
          <a:avLst/>
        </a:prstGeom>
      </xdr:spPr>
    </xdr:pic>
    <xdr:clientData/>
  </xdr:oneCellAnchor>
  <xdr:twoCellAnchor>
    <xdr:from>
      <xdr:col>1</xdr:col>
      <xdr:colOff>1093356</xdr:colOff>
      <xdr:row>7</xdr:row>
      <xdr:rowOff>21539</xdr:rowOff>
    </xdr:from>
    <xdr:to>
      <xdr:col>1</xdr:col>
      <xdr:colOff>3145372</xdr:colOff>
      <xdr:row>26</xdr:row>
      <xdr:rowOff>114300</xdr:rowOff>
    </xdr:to>
    <xdr:sp macro="" textlink="">
      <xdr:nvSpPr>
        <xdr:cNvPr id="19" name="Text Box 7">
          <a:extLst>
            <a:ext uri="{FF2B5EF4-FFF2-40B4-BE49-F238E27FC236}">
              <a16:creationId xmlns:a16="http://schemas.microsoft.com/office/drawing/2014/main" id="{8BB16762-7A0F-4438-A1BC-F67FCC6162D1}"/>
            </a:ext>
          </a:extLst>
        </xdr:cNvPr>
        <xdr:cNvSpPr txBox="1">
          <a:spLocks noChangeArrowheads="1"/>
        </xdr:cNvSpPr>
      </xdr:nvSpPr>
      <xdr:spPr bwMode="auto">
        <a:xfrm>
          <a:off x="2198256" y="1088339"/>
          <a:ext cx="2052016" cy="3109011"/>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15 W (800 MHz) Model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15 W (900 MHz) Model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512</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CH / 128 Zones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4-Line Basic Frame (2-Line Main/Sub-LCD, icon &amp; key guide) / 14 characters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4-Line Text Message Frame (2 Lines of Text, icon &amp; key guide)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Function/Status LCD Icons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Multi-Language Display</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Date &amp; 12/24 Hour Time Clock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7-color LED Indicator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Transmit/Busy/Call Alert/Warn LED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Emergency/AUX Key</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W Speaker Audio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DB-15 Accessory Connector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Dual Digital Protocol</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 1</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 Features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Built-in GPS Receiver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Module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Active Noise Reduction (ANR)</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KPG-D3N Windows® FPU</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Flash Firmware Upgrading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Optional Software-based DES and AES Encryptions (Digital Only)</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MIL-STD-810 C/D/E/F/G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IP-54 Water &amp; Dust Intrusion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Encode/Decode Format</a:t>
          </a:r>
          <a:endParaRPr lang="en-US" sz="700">
            <a:effectLst/>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1121517</xdr:colOff>
      <xdr:row>5</xdr:row>
      <xdr:rowOff>74547</xdr:rowOff>
    </xdr:from>
    <xdr:to>
      <xdr:col>4</xdr:col>
      <xdr:colOff>0</xdr:colOff>
      <xdr:row>6</xdr:row>
      <xdr:rowOff>66675</xdr:rowOff>
    </xdr:to>
    <xdr:sp macro="" textlink="">
      <xdr:nvSpPr>
        <xdr:cNvPr id="20" name="Text Box 7">
          <a:extLst>
            <a:ext uri="{FF2B5EF4-FFF2-40B4-BE49-F238E27FC236}">
              <a16:creationId xmlns:a16="http://schemas.microsoft.com/office/drawing/2014/main" id="{125CFD4F-08D0-4AED-B71B-E855363724A0}"/>
            </a:ext>
          </a:extLst>
        </xdr:cNvPr>
        <xdr:cNvSpPr txBox="1">
          <a:spLocks noChangeArrowheads="1"/>
        </xdr:cNvSpPr>
      </xdr:nvSpPr>
      <xdr:spPr bwMode="auto">
        <a:xfrm>
          <a:off x="2226417" y="900047"/>
          <a:ext cx="4587133" cy="15722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1</xdr:col>
      <xdr:colOff>3276600</xdr:colOff>
      <xdr:row>7</xdr:row>
      <xdr:rowOff>21703</xdr:rowOff>
    </xdr:from>
    <xdr:to>
      <xdr:col>3</xdr:col>
      <xdr:colOff>659423</xdr:colOff>
      <xdr:row>35</xdr:row>
      <xdr:rowOff>0</xdr:rowOff>
    </xdr:to>
    <xdr:sp macro="" textlink="">
      <xdr:nvSpPr>
        <xdr:cNvPr id="21" name="Text Box 7">
          <a:extLst>
            <a:ext uri="{FF2B5EF4-FFF2-40B4-BE49-F238E27FC236}">
              <a16:creationId xmlns:a16="http://schemas.microsoft.com/office/drawing/2014/main" id="{16A90F37-47EE-4460-A030-F6ED3FA7A70F}"/>
            </a:ext>
          </a:extLst>
        </xdr:cNvPr>
        <xdr:cNvSpPr txBox="1">
          <a:spLocks noChangeArrowheads="1"/>
        </xdr:cNvSpPr>
      </xdr:nvSpPr>
      <xdr:spPr bwMode="auto">
        <a:xfrm>
          <a:off x="4381500" y="1088503"/>
          <a:ext cx="2265973" cy="4321697"/>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rgbClr val="4F81BD">
                  <a:lumMod val="50000"/>
                </a:srgb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Conventional </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NXDN</a:t>
          </a:r>
          <a:r>
            <a:rPr lang="en-US" sz="700" b="0" i="0" baseline="3000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 TYPE-C (Gen1/Gen2) Trunking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(requires KPG-180AP OTAP Manager Software)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Option</a:t>
          </a:r>
          <a:b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3 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AMBE+2™VOCODER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Site Roaming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(Direct &amp; Repeater Mode)</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Emergency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All Group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Messaging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Control by Subscriber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t>
          </a: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xdr:txBody>
    </xdr:sp>
    <xdr:clientData/>
  </xdr:twoCellAnchor>
  <xdr:twoCellAnchor>
    <xdr:from>
      <xdr:col>1</xdr:col>
      <xdr:colOff>1082405</xdr:colOff>
      <xdr:row>34</xdr:row>
      <xdr:rowOff>31523</xdr:rowOff>
    </xdr:from>
    <xdr:to>
      <xdr:col>3</xdr:col>
      <xdr:colOff>438425</xdr:colOff>
      <xdr:row>40</xdr:row>
      <xdr:rowOff>82550</xdr:rowOff>
    </xdr:to>
    <xdr:sp macro="" textlink="">
      <xdr:nvSpPr>
        <xdr:cNvPr id="22" name="Text Box 7">
          <a:extLst>
            <a:ext uri="{FF2B5EF4-FFF2-40B4-BE49-F238E27FC236}">
              <a16:creationId xmlns:a16="http://schemas.microsoft.com/office/drawing/2014/main" id="{2B6C0962-1BE3-4259-9E0F-D0F22DE15CFE}"/>
            </a:ext>
          </a:extLst>
        </xdr:cNvPr>
        <xdr:cNvSpPr txBox="1">
          <a:spLocks noChangeArrowheads="1"/>
        </xdr:cNvSpPr>
      </xdr:nvSpPr>
      <xdr:spPr bwMode="auto">
        <a:xfrm>
          <a:off x="2180955" y="6184673"/>
          <a:ext cx="4226470" cy="1028927"/>
        </a:xfrm>
        <a:prstGeom prst="rect">
          <a:avLst/>
        </a:prstGeom>
        <a:noFill/>
        <a:ln w="9525">
          <a:no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1000 Channel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KWD-3000CH</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Front Panel Programming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KWD-3001FP</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 Module for Data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KWD-3002BT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Digital NXDN Trunking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Factory Installed</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DMR Tier 2 Conventional &amp; S-Trunking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KWD-3301CV</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DMR Tier 3 Trunking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KWD-3301CV &amp; KWD-3302TR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DMR ARC4 Enhanced Encryption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KWD-3502EE</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AES/DES Encryption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KWD-3503AE</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Remote Control by Subscriber Units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KWD-3504RC</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xdr:txBody>
    </xdr:sp>
    <xdr:clientData/>
  </xdr:twoCellAnchor>
  <xdr:twoCellAnchor>
    <xdr:from>
      <xdr:col>0</xdr:col>
      <xdr:colOff>152866</xdr:colOff>
      <xdr:row>30</xdr:row>
      <xdr:rowOff>141221</xdr:rowOff>
    </xdr:from>
    <xdr:to>
      <xdr:col>1</xdr:col>
      <xdr:colOff>931794</xdr:colOff>
      <xdr:row>32</xdr:row>
      <xdr:rowOff>148258</xdr:rowOff>
    </xdr:to>
    <xdr:sp macro="" textlink="">
      <xdr:nvSpPr>
        <xdr:cNvPr id="23" name="Text Box 7">
          <a:extLst>
            <a:ext uri="{FF2B5EF4-FFF2-40B4-BE49-F238E27FC236}">
              <a16:creationId xmlns:a16="http://schemas.microsoft.com/office/drawing/2014/main" id="{8518EEAC-B326-4636-B144-9D14D8E18C4B}"/>
            </a:ext>
          </a:extLst>
        </xdr:cNvPr>
        <xdr:cNvSpPr txBox="1">
          <a:spLocks noChangeArrowheads="1"/>
        </xdr:cNvSpPr>
      </xdr:nvSpPr>
      <xdr:spPr bwMode="auto">
        <a:xfrm>
          <a:off x="152866" y="4859271"/>
          <a:ext cx="1883828" cy="324537"/>
        </a:xfrm>
        <a:prstGeom prst="rect">
          <a:avLst/>
        </a:prstGeom>
        <a:noFill/>
        <a:ln w="9525">
          <a:noFill/>
          <a:miter lim="800000"/>
          <a:headEnd/>
          <a:tailEnd/>
        </a:ln>
      </xdr:spPr>
      <xdr:txBody>
        <a:bodyPr vertOverflow="clip" wrap="square" lIns="27432" tIns="22860" rIns="0" bIns="0" anchor="t" upright="1"/>
        <a:lstStyle/>
        <a:p>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1. Designed to operate digital, DMR </a:t>
          </a:r>
          <a:r>
            <a:rPr lang="en-US" altLang="ja-JP" sz="600" b="0" i="1" u="sng" baseline="0">
              <a:solidFill>
                <a:sysClr val="windowText" lastClr="000000"/>
              </a:solidFill>
              <a:effectLst/>
              <a:latin typeface="Arial" panose="020B0604020202020204" pitchFamily="34" charset="0"/>
              <a:ea typeface="+mn-ea"/>
              <a:cs typeface="Arial" panose="020B0604020202020204" pitchFamily="34" charset="0"/>
            </a:rPr>
            <a:t>OR</a:t>
          </a:r>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 NXDN, along with analog FM; a single digital protocol selected with programming software. </a:t>
          </a:r>
        </a:p>
      </xdr:txBody>
    </xdr:sp>
    <xdr:clientData/>
  </xdr:twoCellAnchor>
  <xdr:twoCellAnchor editAs="oneCell">
    <xdr:from>
      <xdr:col>0</xdr:col>
      <xdr:colOff>104775</xdr:colOff>
      <xdr:row>1</xdr:row>
      <xdr:rowOff>142875</xdr:rowOff>
    </xdr:from>
    <xdr:to>
      <xdr:col>0</xdr:col>
      <xdr:colOff>533400</xdr:colOff>
      <xdr:row>2</xdr:row>
      <xdr:rowOff>166478</xdr:rowOff>
    </xdr:to>
    <xdr:pic>
      <xdr:nvPicPr>
        <xdr:cNvPr id="24" name="図 28">
          <a:extLst>
            <a:ext uri="{FF2B5EF4-FFF2-40B4-BE49-F238E27FC236}">
              <a16:creationId xmlns:a16="http://schemas.microsoft.com/office/drawing/2014/main" id="{C461EEEC-09D8-4F09-AF42-09918EB5D886}"/>
            </a:ext>
          </a:extLst>
        </xdr:cNvPr>
        <xdr:cNvPicPr>
          <a:picLocks noChangeAspect="1"/>
        </xdr:cNvPicPr>
      </xdr:nvPicPr>
      <xdr:blipFill rotWithShape="1">
        <a:blip xmlns:r="http://schemas.openxmlformats.org/officeDocument/2006/relationships" r:embed="rId4" cstate="screen">
          <a:clrChange>
            <a:clrFrom>
              <a:srgbClr val="F9F2E9"/>
            </a:clrFrom>
            <a:clrTo>
              <a:srgbClr val="F9F2E9">
                <a:alpha val="0"/>
              </a:srgbClr>
            </a:clrTo>
          </a:clrChange>
          <a:extLst>
            <a:ext uri="{28A0092B-C50C-407E-A947-70E740481C1C}">
              <a14:useLocalDpi xmlns:a14="http://schemas.microsoft.com/office/drawing/2010/main"/>
            </a:ext>
          </a:extLst>
        </a:blip>
        <a:srcRect/>
        <a:stretch/>
      </xdr:blipFill>
      <xdr:spPr>
        <a:xfrm>
          <a:off x="104775" y="307975"/>
          <a:ext cx="428625" cy="207753"/>
        </a:xfrm>
        <a:prstGeom prst="rect">
          <a:avLst/>
        </a:prstGeom>
      </xdr:spPr>
    </xdr:pic>
    <xdr:clientData/>
  </xdr:twoCellAnchor>
  <xdr:twoCellAnchor>
    <xdr:from>
      <xdr:col>1</xdr:col>
      <xdr:colOff>1107937</xdr:colOff>
      <xdr:row>33</xdr:row>
      <xdr:rowOff>63500</xdr:rowOff>
    </xdr:from>
    <xdr:to>
      <xdr:col>3</xdr:col>
      <xdr:colOff>547615</xdr:colOff>
      <xdr:row>34</xdr:row>
      <xdr:rowOff>15355</xdr:rowOff>
    </xdr:to>
    <xdr:sp macro="" textlink="">
      <xdr:nvSpPr>
        <xdr:cNvPr id="25" name="Text Box 7">
          <a:extLst>
            <a:ext uri="{FF2B5EF4-FFF2-40B4-BE49-F238E27FC236}">
              <a16:creationId xmlns:a16="http://schemas.microsoft.com/office/drawing/2014/main" id="{A4D00EA7-2764-49B1-818F-49E9FEACA032}"/>
            </a:ext>
          </a:extLst>
        </xdr:cNvPr>
        <xdr:cNvSpPr txBox="1">
          <a:spLocks noChangeArrowheads="1"/>
        </xdr:cNvSpPr>
      </xdr:nvSpPr>
      <xdr:spPr bwMode="auto">
        <a:xfrm>
          <a:off x="2206487" y="6032500"/>
          <a:ext cx="4310128" cy="136005"/>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a:t>
          </a:r>
          <a:endParaRPr lang="en-US" sz="700" b="0" i="0" u="none" strike="noStrike" baseline="0">
            <a:solidFill>
              <a:schemeClr val="bg1"/>
            </a:solidFill>
            <a:latin typeface="Arial" pitchFamily="34" charset="0"/>
            <a:cs typeface="Arial" pitchFamily="34" charset="0"/>
          </a:endParaRPr>
        </a:p>
      </xdr:txBody>
    </xdr:sp>
    <xdr:clientData/>
  </xdr:twoCellAnchor>
  <xdr:twoCellAnchor editAs="oneCell">
    <xdr:from>
      <xdr:col>0</xdr:col>
      <xdr:colOff>73269</xdr:colOff>
      <xdr:row>11</xdr:row>
      <xdr:rowOff>76322</xdr:rowOff>
    </xdr:from>
    <xdr:to>
      <xdr:col>1</xdr:col>
      <xdr:colOff>1046772</xdr:colOff>
      <xdr:row>15</xdr:row>
      <xdr:rowOff>70757</xdr:rowOff>
    </xdr:to>
    <xdr:pic>
      <xdr:nvPicPr>
        <xdr:cNvPr id="26" name="図 30">
          <a:extLst>
            <a:ext uri="{FF2B5EF4-FFF2-40B4-BE49-F238E27FC236}">
              <a16:creationId xmlns:a16="http://schemas.microsoft.com/office/drawing/2014/main" id="{16BFA49C-4AC0-4F86-BABC-4717F4ED4034}"/>
            </a:ext>
          </a:extLst>
        </xdr:cNvPr>
        <xdr:cNvPicPr>
          <a:picLocks noChangeAspect="1"/>
        </xdr:cNvPicPr>
      </xdr:nvPicPr>
      <xdr:blipFill rotWithShape="1">
        <a:blip xmlns:r="http://schemas.openxmlformats.org/officeDocument/2006/relationships" r:embed="rId5" cstate="screen">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73269" y="1778122"/>
          <a:ext cx="1976803" cy="731035"/>
        </a:xfrm>
        <a:prstGeom prst="rect">
          <a:avLst/>
        </a:prstGeom>
      </xdr:spPr>
    </xdr:pic>
    <xdr:clientData/>
  </xdr:twoCellAnchor>
  <xdr:twoCellAnchor>
    <xdr:from>
      <xdr:col>0</xdr:col>
      <xdr:colOff>183173</xdr:colOff>
      <xdr:row>24</xdr:row>
      <xdr:rowOff>146537</xdr:rowOff>
    </xdr:from>
    <xdr:to>
      <xdr:col>1</xdr:col>
      <xdr:colOff>741752</xdr:colOff>
      <xdr:row>30</xdr:row>
      <xdr:rowOff>7326</xdr:rowOff>
    </xdr:to>
    <xdr:sp macro="" textlink="">
      <xdr:nvSpPr>
        <xdr:cNvPr id="27" name="Text Box 7">
          <a:extLst>
            <a:ext uri="{FF2B5EF4-FFF2-40B4-BE49-F238E27FC236}">
              <a16:creationId xmlns:a16="http://schemas.microsoft.com/office/drawing/2014/main" id="{1BC46197-1F3B-436D-B02E-49252A07375B}"/>
            </a:ext>
          </a:extLst>
        </xdr:cNvPr>
        <xdr:cNvSpPr txBox="1">
          <a:spLocks noChangeArrowheads="1"/>
        </xdr:cNvSpPr>
      </xdr:nvSpPr>
      <xdr:spPr bwMode="auto">
        <a:xfrm>
          <a:off x="183173" y="3912087"/>
          <a:ext cx="1663479" cy="813289"/>
        </a:xfrm>
        <a:prstGeom prst="rect">
          <a:avLst/>
        </a:prstGeom>
        <a:solidFill>
          <a:sysClr val="window" lastClr="FFFFFF"/>
        </a:solidFill>
        <a:ln w="3175">
          <a:solidFill>
            <a:sysClr val="windowText" lastClr="000000"/>
          </a:solid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Because of spurious signal (birdie),      the following frequencies (and ±6.25kHz ranges) are not allowed ;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altLang="ja-JP" sz="2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 854.4000   • 936.0000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859.2000   • 940.8000</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864.0000    </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868.8000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1048579</xdr:colOff>
      <xdr:row>25</xdr:row>
      <xdr:rowOff>137660</xdr:rowOff>
    </xdr:from>
    <xdr:to>
      <xdr:col>1</xdr:col>
      <xdr:colOff>3077946</xdr:colOff>
      <xdr:row>37</xdr:row>
      <xdr:rowOff>28574</xdr:rowOff>
    </xdr:to>
    <xdr:sp macro="" textlink="">
      <xdr:nvSpPr>
        <xdr:cNvPr id="28" name="Text Box 7">
          <a:extLst>
            <a:ext uri="{FF2B5EF4-FFF2-40B4-BE49-F238E27FC236}">
              <a16:creationId xmlns:a16="http://schemas.microsoft.com/office/drawing/2014/main" id="{AE1BC38B-A979-494F-ABFF-25511A570F05}"/>
            </a:ext>
          </a:extLst>
        </xdr:cNvPr>
        <xdr:cNvSpPr txBox="1">
          <a:spLocks noChangeArrowheads="1"/>
        </xdr:cNvSpPr>
      </xdr:nvSpPr>
      <xdr:spPr bwMode="auto">
        <a:xfrm>
          <a:off x="2153479" y="4061960"/>
          <a:ext cx="2029367" cy="1694314"/>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ANALOG MODE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LTR</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ＭＳ Ｐゴシック"/>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FleetSync</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ＭＳ Ｐゴシック"/>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/II: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Selective/Group Call, Emergency Status,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Text Messages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MDC-1200: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Emergency, Radio Check &amp; Inhibit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QT / DQT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Two-Tone (Conventional Zones Only)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DTMF</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Voice Inversion Scrambler</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20292</xdr:colOff>
      <xdr:row>0</xdr:row>
      <xdr:rowOff>16981</xdr:rowOff>
    </xdr:from>
    <xdr:to>
      <xdr:col>4</xdr:col>
      <xdr:colOff>0</xdr:colOff>
      <xdr:row>4</xdr:row>
      <xdr:rowOff>45556</xdr:rowOff>
    </xdr:to>
    <xdr:sp macro="" textlink="">
      <xdr:nvSpPr>
        <xdr:cNvPr id="22" name="正方形/長方形 5">
          <a:extLst>
            <a:ext uri="{FF2B5EF4-FFF2-40B4-BE49-F238E27FC236}">
              <a16:creationId xmlns:a16="http://schemas.microsoft.com/office/drawing/2014/main" id="{5F193C58-2CB0-495B-8927-4B00DBF9E65E}"/>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23" name="Text Box 22">
          <a:extLst>
            <a:ext uri="{FF2B5EF4-FFF2-40B4-BE49-F238E27FC236}">
              <a16:creationId xmlns:a16="http://schemas.microsoft.com/office/drawing/2014/main" id="{4D896D73-299E-4F15-9058-52F494F8EFCF}"/>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24" name="TextBox 6">
          <a:hlinkClick xmlns:r="http://schemas.openxmlformats.org/officeDocument/2006/relationships" r:id="rId1"/>
          <a:extLst>
            <a:ext uri="{FF2B5EF4-FFF2-40B4-BE49-F238E27FC236}">
              <a16:creationId xmlns:a16="http://schemas.microsoft.com/office/drawing/2014/main" id="{E96AD1F0-1971-403D-BF72-A48F15E547E4}"/>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96372</xdr:colOff>
      <xdr:row>1</xdr:row>
      <xdr:rowOff>57150</xdr:rowOff>
    </xdr:to>
    <xdr:pic>
      <xdr:nvPicPr>
        <xdr:cNvPr id="25" name="Picture 8">
          <a:extLst>
            <a:ext uri="{FF2B5EF4-FFF2-40B4-BE49-F238E27FC236}">
              <a16:creationId xmlns:a16="http://schemas.microsoft.com/office/drawing/2014/main" id="{DE787501-733B-4062-AE5D-94258B2DC36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32147" cy="127000"/>
        </a:xfrm>
        <a:prstGeom prst="rect">
          <a:avLst/>
        </a:prstGeom>
      </xdr:spPr>
    </xdr:pic>
    <xdr:clientData/>
  </xdr:twoCellAnchor>
  <xdr:twoCellAnchor editAs="oneCell">
    <xdr:from>
      <xdr:col>0</xdr:col>
      <xdr:colOff>66675</xdr:colOff>
      <xdr:row>1</xdr:row>
      <xdr:rowOff>142875</xdr:rowOff>
    </xdr:from>
    <xdr:to>
      <xdr:col>0</xdr:col>
      <xdr:colOff>570939</xdr:colOff>
      <xdr:row>3</xdr:row>
      <xdr:rowOff>127000</xdr:rowOff>
    </xdr:to>
    <xdr:pic>
      <xdr:nvPicPr>
        <xdr:cNvPr id="26" name="Picture 12" descr="http://www.triton92.com/images/products/apco_p25_logo.gif">
          <a:extLst>
            <a:ext uri="{FF2B5EF4-FFF2-40B4-BE49-F238E27FC236}">
              <a16:creationId xmlns:a16="http://schemas.microsoft.com/office/drawing/2014/main" id="{1DB01027-AB89-478C-A07B-E091203D88D9}"/>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27" name="Text Box 7">
          <a:extLst>
            <a:ext uri="{FF2B5EF4-FFF2-40B4-BE49-F238E27FC236}">
              <a16:creationId xmlns:a16="http://schemas.microsoft.com/office/drawing/2014/main" id="{D4B5F43A-5DDA-49DE-A2DB-A92F97DDF308}"/>
            </a:ext>
          </a:extLst>
        </xdr:cNvPr>
        <xdr:cNvSpPr txBox="1">
          <a:spLocks noChangeArrowheads="1"/>
        </xdr:cNvSpPr>
      </xdr:nvSpPr>
      <xdr:spPr bwMode="auto">
        <a:xfrm>
          <a:off x="2330038" y="90334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28" name="正方形/長方形 5">
          <a:extLst>
            <a:ext uri="{FF2B5EF4-FFF2-40B4-BE49-F238E27FC236}">
              <a16:creationId xmlns:a16="http://schemas.microsoft.com/office/drawing/2014/main" id="{6D67BF2B-0BD0-4EDC-A57B-E8839E6E77AB}"/>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29" name="Text Box 22">
          <a:extLst>
            <a:ext uri="{FF2B5EF4-FFF2-40B4-BE49-F238E27FC236}">
              <a16:creationId xmlns:a16="http://schemas.microsoft.com/office/drawing/2014/main" id="{80779A11-A068-44CF-A975-E22F0256BF92}"/>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30" name="TextBox 29">
          <a:hlinkClick xmlns:r="http://schemas.openxmlformats.org/officeDocument/2006/relationships" r:id="rId1"/>
          <a:extLst>
            <a:ext uri="{FF2B5EF4-FFF2-40B4-BE49-F238E27FC236}">
              <a16:creationId xmlns:a16="http://schemas.microsoft.com/office/drawing/2014/main" id="{E0B8778D-8A8E-46F1-A10D-D961FD66C276}"/>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96372</xdr:colOff>
      <xdr:row>1</xdr:row>
      <xdr:rowOff>57150</xdr:rowOff>
    </xdr:to>
    <xdr:pic>
      <xdr:nvPicPr>
        <xdr:cNvPr id="31" name="Picture 31">
          <a:extLst>
            <a:ext uri="{FF2B5EF4-FFF2-40B4-BE49-F238E27FC236}">
              <a16:creationId xmlns:a16="http://schemas.microsoft.com/office/drawing/2014/main" id="{35584B23-6F6C-4559-908D-188D4166789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32147" cy="127000"/>
        </a:xfrm>
        <a:prstGeom prst="rect">
          <a:avLst/>
        </a:prstGeom>
      </xdr:spPr>
    </xdr:pic>
    <xdr:clientData/>
  </xdr:twoCellAnchor>
  <xdr:twoCellAnchor editAs="oneCell">
    <xdr:from>
      <xdr:col>0</xdr:col>
      <xdr:colOff>66675</xdr:colOff>
      <xdr:row>1</xdr:row>
      <xdr:rowOff>142875</xdr:rowOff>
    </xdr:from>
    <xdr:to>
      <xdr:col>0</xdr:col>
      <xdr:colOff>570939</xdr:colOff>
      <xdr:row>3</xdr:row>
      <xdr:rowOff>127000</xdr:rowOff>
    </xdr:to>
    <xdr:pic>
      <xdr:nvPicPr>
        <xdr:cNvPr id="32" name="Picture 35" descr="http://www.triton92.com/images/products/apco_p25_logo.gif">
          <a:extLst>
            <a:ext uri="{FF2B5EF4-FFF2-40B4-BE49-F238E27FC236}">
              <a16:creationId xmlns:a16="http://schemas.microsoft.com/office/drawing/2014/main" id="{25EA55B2-F7D0-4315-825C-5BB493687232}"/>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33" name="Text Box 7">
          <a:extLst>
            <a:ext uri="{FF2B5EF4-FFF2-40B4-BE49-F238E27FC236}">
              <a16:creationId xmlns:a16="http://schemas.microsoft.com/office/drawing/2014/main" id="{A0F68B73-C815-4976-B2CF-75194A72C00E}"/>
            </a:ext>
          </a:extLst>
        </xdr:cNvPr>
        <xdr:cNvSpPr txBox="1">
          <a:spLocks noChangeArrowheads="1"/>
        </xdr:cNvSpPr>
      </xdr:nvSpPr>
      <xdr:spPr bwMode="auto">
        <a:xfrm>
          <a:off x="2330038" y="90334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34" name="正方形/長方形 5">
          <a:extLst>
            <a:ext uri="{FF2B5EF4-FFF2-40B4-BE49-F238E27FC236}">
              <a16:creationId xmlns:a16="http://schemas.microsoft.com/office/drawing/2014/main" id="{6BD5E1BB-6E31-4638-8635-5389A6E1E4E8}"/>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35" name="Text Box 22">
          <a:extLst>
            <a:ext uri="{FF2B5EF4-FFF2-40B4-BE49-F238E27FC236}">
              <a16:creationId xmlns:a16="http://schemas.microsoft.com/office/drawing/2014/main" id="{2F6F57D9-2F99-4814-AF66-A4BF3AEA3905}"/>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KPT-300LMC</a:t>
          </a:r>
        </a:p>
        <a:p>
          <a:pPr algn="ctr" rtl="1">
            <a:defRPr sz="1000"/>
          </a:pPr>
          <a:r>
            <a:rPr lang="en-US" altLang="ja-JP" sz="1000" b="1" i="0" strike="noStrike">
              <a:solidFill>
                <a:schemeClr val="bg1"/>
              </a:solidFill>
              <a:latin typeface="Arial"/>
              <a:cs typeface="Arial"/>
            </a:rPr>
            <a:t> License Management Client</a:t>
          </a:r>
        </a:p>
      </xdr:txBody>
    </xdr:sp>
    <xdr:clientData/>
  </xdr:twoCellAnchor>
  <xdr:twoCellAnchor>
    <xdr:from>
      <xdr:col>1</xdr:col>
      <xdr:colOff>1095375</xdr:colOff>
      <xdr:row>6</xdr:row>
      <xdr:rowOff>149071</xdr:rowOff>
    </xdr:from>
    <xdr:to>
      <xdr:col>1</xdr:col>
      <xdr:colOff>3114675</xdr:colOff>
      <xdr:row>28</xdr:row>
      <xdr:rowOff>132522</xdr:rowOff>
    </xdr:to>
    <xdr:sp macro="" textlink="">
      <xdr:nvSpPr>
        <xdr:cNvPr id="36" name="Text Box 7">
          <a:extLst>
            <a:ext uri="{FF2B5EF4-FFF2-40B4-BE49-F238E27FC236}">
              <a16:creationId xmlns:a16="http://schemas.microsoft.com/office/drawing/2014/main" id="{E633C564-8FC1-4325-AF8D-31A148756C9C}"/>
            </a:ext>
          </a:extLst>
        </xdr:cNvPr>
        <xdr:cNvSpPr txBox="1">
          <a:spLocks noChangeArrowheads="1"/>
        </xdr:cNvSpPr>
      </xdr:nvSpPr>
      <xdr:spPr bwMode="auto">
        <a:xfrm>
          <a:off x="2301875" y="1139671"/>
          <a:ext cx="2019300" cy="3482301"/>
        </a:xfrm>
        <a:prstGeom prst="rect">
          <a:avLst/>
        </a:prstGeom>
        <a:solidFill>
          <a:sysClr val="window" lastClr="FFFFFF"/>
        </a:solidFill>
        <a:ln w="9525">
          <a:noFill/>
          <a:miter lim="800000"/>
          <a:headEnd/>
          <a:tailEnd/>
        </a:ln>
      </xdr:spPr>
      <xdr:txBody>
        <a:bodyPr vertOverflow="clip" wrap="square" lIns="27432" tIns="22860" rIns="0" bIns="0" anchor="t" upright="1"/>
        <a:lstStyle/>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GENERAL FEATURES</a:t>
          </a:r>
        </a:p>
        <a:p>
          <a:pPr algn="l"/>
          <a:endParaRPr lang="en-US" sz="200" b="0" i="0" u="none" strike="noStrike" baseline="0">
            <a:solidFill>
              <a:schemeClr val="tx1"/>
            </a:solidFill>
            <a:latin typeface="Arial" pitchFamily="34" charset="0"/>
            <a:cs typeface="Arial" pitchFamily="34" charset="0"/>
          </a:endParaRPr>
        </a:p>
        <a:p>
          <a:pPr algn="l"/>
          <a:r>
            <a:rPr lang="en-US" sz="700" b="1" i="0" u="none" strike="noStrike" baseline="0">
              <a:solidFill>
                <a:sysClr val="windowText" lastClr="000000"/>
              </a:solidFill>
              <a:latin typeface="Arial" pitchFamily="34" charset="0"/>
              <a:cs typeface="Arial" pitchFamily="34" charset="0"/>
            </a:rPr>
            <a:t>• Kenwood Software Authentication Tool</a:t>
          </a:r>
          <a:br>
            <a:rPr lang="en-US" sz="700" b="0" i="0" u="none" strike="noStrike" baseline="0">
              <a:solidFill>
                <a:sysClr val="windowText" lastClr="000000"/>
              </a:solidFill>
              <a:latin typeface="Arial" pitchFamily="34" charset="0"/>
              <a:cs typeface="Arial" pitchFamily="34" charset="0"/>
            </a:rPr>
          </a:br>
          <a:r>
            <a:rPr lang="en-US" sz="700" b="0" i="0" u="none" strike="noStrike" baseline="0">
              <a:solidFill>
                <a:sysClr val="windowText" lastClr="000000"/>
              </a:solidFill>
              <a:latin typeface="Arial" pitchFamily="34" charset="0"/>
              <a:cs typeface="Arial" pitchFamily="34" charset="0"/>
            </a:rPr>
            <a:t>KPT-300LMC is a mandadory software package to securely authenticate Kenwood radio programming tool, software, and radio feature licenses. </a:t>
          </a:r>
          <a:br>
            <a:rPr lang="en-US" sz="700" b="0" i="0" u="none" strike="noStrike" baseline="0">
              <a:solidFill>
                <a:sysClr val="windowText" lastClr="000000"/>
              </a:solidFill>
              <a:latin typeface="Arial" pitchFamily="34" charset="0"/>
              <a:cs typeface="Arial" pitchFamily="34" charset="0"/>
            </a:rPr>
          </a:br>
          <a:endParaRPr lang="en-US" sz="700" b="0" i="0" u="none" strike="noStrike" baseline="0">
            <a:solidFill>
              <a:sysClr val="windowText" lastClr="000000"/>
            </a:solidFill>
            <a:latin typeface="Arial" pitchFamily="34" charset="0"/>
            <a:cs typeface="Arial" pitchFamily="34" charset="0"/>
          </a:endParaRPr>
        </a:p>
        <a:p>
          <a:pPr algn="l"/>
          <a:r>
            <a:rPr lang="en-US" sz="700" b="1" i="0" u="none" strike="noStrike" baseline="0">
              <a:solidFill>
                <a:sysClr val="windowText" lastClr="000000"/>
              </a:solidFill>
              <a:latin typeface="Arial" pitchFamily="34" charset="0"/>
              <a:cs typeface="Arial" pitchFamily="34" charset="0"/>
            </a:rPr>
            <a:t>• Radio Feature Activation</a:t>
          </a:r>
        </a:p>
        <a:p>
          <a:pPr algn="l"/>
          <a:r>
            <a:rPr lang="en-US" sz="700" b="0" i="0" u="none" strike="noStrike" baseline="0">
              <a:solidFill>
                <a:sysClr val="windowText" lastClr="000000"/>
              </a:solidFill>
              <a:latin typeface="Arial" pitchFamily="34" charset="0"/>
              <a:cs typeface="Arial" pitchFamily="34" charset="0"/>
            </a:rPr>
            <a:t>KPT-300LMC allows dealership driven radio function update of Kenwood digital radios at your own pace. Provides greater flexibility of dealerships' radio inventory to switch to different digital modes or expand radio capability when needed.</a:t>
          </a:r>
        </a:p>
        <a:p>
          <a:pPr algn="l"/>
          <a:endParaRPr lang="en-US" sz="700" b="1" i="0" u="none" strike="noStrike" baseline="0">
            <a:solidFill>
              <a:sysClr val="windowText" lastClr="000000"/>
            </a:solidFill>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Account-wide Radio License Control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KPT-300LMC provides secure account control with account registration mechanism. Under same account, multiple work stations can access to the purchased Radio Feature license pool to activate licenses to radios.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Online and off the network authentication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KPT-300LMC requires online authentication but also offers off the network authentication method in case of needing field authentication where network connectivity may be difficult.</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For further details, download KPT-300LMC from MyTools &gt; Product &gt; Software. By installing the software, you will find detailed operation and function manual of KPT-300LMC.</a:t>
          </a:r>
        </a:p>
        <a:p>
          <a:pPr algn="l"/>
          <a:endParaRPr lang="en-US" sz="700" b="0" i="0" u="none" strike="noStrike" baseline="0">
            <a:solidFill>
              <a:sysClr val="windowText" lastClr="000000"/>
            </a:solidFill>
            <a:latin typeface="Arial" pitchFamily="34" charset="0"/>
            <a:cs typeface="Arial" pitchFamily="34" charset="0"/>
          </a:endParaRP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37" name="TextBox 51">
          <a:hlinkClick xmlns:r="http://schemas.openxmlformats.org/officeDocument/2006/relationships" r:id="rId1"/>
          <a:extLst>
            <a:ext uri="{FF2B5EF4-FFF2-40B4-BE49-F238E27FC236}">
              <a16:creationId xmlns:a16="http://schemas.microsoft.com/office/drawing/2014/main" id="{2746B980-188A-4885-A4F8-39AB79CCA163}"/>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xdr:from>
      <xdr:col>1</xdr:col>
      <xdr:colOff>1123538</xdr:colOff>
      <xdr:row>5</xdr:row>
      <xdr:rowOff>77841</xdr:rowOff>
    </xdr:from>
    <xdr:to>
      <xdr:col>3</xdr:col>
      <xdr:colOff>563217</xdr:colOff>
      <xdr:row>6</xdr:row>
      <xdr:rowOff>66259</xdr:rowOff>
    </xdr:to>
    <xdr:sp macro="" textlink="">
      <xdr:nvSpPr>
        <xdr:cNvPr id="38" name="Text Box 7">
          <a:extLst>
            <a:ext uri="{FF2B5EF4-FFF2-40B4-BE49-F238E27FC236}">
              <a16:creationId xmlns:a16="http://schemas.microsoft.com/office/drawing/2014/main" id="{0AFFF351-26ED-4A5C-8CD6-1AFEEBF9CB34}"/>
            </a:ext>
          </a:extLst>
        </xdr:cNvPr>
        <xdr:cNvSpPr txBox="1">
          <a:spLocks noChangeArrowheads="1"/>
        </xdr:cNvSpPr>
      </xdr:nvSpPr>
      <xdr:spPr bwMode="auto">
        <a:xfrm>
          <a:off x="2330038" y="90334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3271631</xdr:colOff>
      <xdr:row>7</xdr:row>
      <xdr:rowOff>143</xdr:rowOff>
    </xdr:from>
    <xdr:to>
      <xdr:col>4</xdr:col>
      <xdr:colOff>74542</xdr:colOff>
      <xdr:row>28</xdr:row>
      <xdr:rowOff>82826</xdr:rowOff>
    </xdr:to>
    <xdr:sp macro="" textlink="">
      <xdr:nvSpPr>
        <xdr:cNvPr id="39" name="Text Box 7">
          <a:extLst>
            <a:ext uri="{FF2B5EF4-FFF2-40B4-BE49-F238E27FC236}">
              <a16:creationId xmlns:a16="http://schemas.microsoft.com/office/drawing/2014/main" id="{8374962E-E303-493C-A832-41F925DA27B8}"/>
            </a:ext>
          </a:extLst>
        </xdr:cNvPr>
        <xdr:cNvSpPr txBox="1">
          <a:spLocks noChangeArrowheads="1"/>
        </xdr:cNvSpPr>
      </xdr:nvSpPr>
      <xdr:spPr bwMode="auto">
        <a:xfrm>
          <a:off x="4478131" y="1155843"/>
          <a:ext cx="2365511" cy="3416433"/>
        </a:xfrm>
        <a:prstGeom prst="rect">
          <a:avLst/>
        </a:prstGeom>
        <a:noFill/>
        <a:ln w="9525">
          <a:noFill/>
          <a:miter lim="800000"/>
          <a:headEnd/>
          <a:tailEnd/>
        </a:ln>
      </xdr:spPr>
      <xdr:txBody>
        <a:bodyPr vertOverflow="clip" wrap="square" lIns="27432" tIns="22860" rIns="0" bIns="0" anchor="t" upright="1"/>
        <a:lstStyle/>
        <a:p>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Applicable </a:t>
          </a:r>
          <a:r>
            <a:rPr lang="en-US" altLang="ja-JP" sz="800" b="1" baseline="0">
              <a:solidFill>
                <a:schemeClr val="accent1">
                  <a:lumMod val="50000"/>
                </a:schemeClr>
              </a:solidFill>
              <a:latin typeface="Arial" pitchFamily="34" charset="0"/>
              <a:ea typeface="+mn-ea"/>
              <a:cs typeface="Arial" pitchFamily="34" charset="0"/>
            </a:rPr>
            <a:t>Radio Feature Licenses</a:t>
          </a:r>
        </a:p>
        <a:p>
          <a:endParaRPr lang="en-US" altLang="ja-JP" sz="200" baseline="0">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NX-5x00 series portable &amp; mobile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NX-5x00S series portable &amp; mobile</a:t>
          </a:r>
          <a:endParaRPr lang="en-US" altLang="ja-JP" sz="700" baseline="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NX-3x00 series portable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NX-3x20 series portable &amp; mobile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NX-1x00 series portable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NX-P1x00 series portable</a:t>
          </a:r>
        </a:p>
        <a:p>
          <a:pPr marL="0" marR="0" lvl="0" indent="0" defTabSz="914400" eaLnBrk="1" fontAlgn="auto" latinLnBrk="0" hangingPunct="1">
            <a:lnSpc>
              <a:spcPct val="100000"/>
            </a:lnSpc>
            <a:spcBef>
              <a:spcPts val="0"/>
            </a:spcBef>
            <a:spcAft>
              <a:spcPts val="0"/>
            </a:spcAft>
            <a:buClrTx/>
            <a:buSzTx/>
            <a:buFontTx/>
            <a:buNone/>
            <a:tabLst/>
            <a:defRPr/>
          </a:pPr>
          <a:b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Applicable System Software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Type-C Gen2 Trunking System</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&amp; Tier 3 IP Gateway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Applicable Programming Software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KPG-D1/D1N (NX-5x00/5x00S)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KPG-D2/D2N (NXR-5000)</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KPG-D3/D3N (NX-3x00/3x20)</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KPG-D5 (NX-P500)</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KPG-D6/D6N (NX-1x00/NX-P1x00)</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Applicable Software Application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For various radio series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KAS-20 AVL &amp; Dispatch Software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For NX-5x00/5x00S/3x00/3x20 series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KPG-AE1 Software AES Keyloader</a:t>
          </a:r>
          <a:b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KPG-DE1 Software DES Keyloader</a:t>
          </a:r>
          <a:b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KPG-180AP OTAP Management Software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For NX-5x00/5x00S series</a:t>
          </a:r>
          <a:b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KAS-12 Battery Reader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149087</xdr:colOff>
      <xdr:row>7</xdr:row>
      <xdr:rowOff>2</xdr:rowOff>
    </xdr:from>
    <xdr:to>
      <xdr:col>1</xdr:col>
      <xdr:colOff>918952</xdr:colOff>
      <xdr:row>15</xdr:row>
      <xdr:rowOff>135501</xdr:rowOff>
    </xdr:to>
    <xdr:pic>
      <xdr:nvPicPr>
        <xdr:cNvPr id="40" name="Picture 64" descr="C:\Users\kabe\Pictures\NX5000\sara_sara.png">
          <a:extLst>
            <a:ext uri="{FF2B5EF4-FFF2-40B4-BE49-F238E27FC236}">
              <a16:creationId xmlns:a16="http://schemas.microsoft.com/office/drawing/2014/main" id="{46617BA2-8B75-4CFF-A4B7-7092336BE635}"/>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149087" y="1155702"/>
          <a:ext cx="1976365" cy="1405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49696</xdr:colOff>
      <xdr:row>18</xdr:row>
      <xdr:rowOff>41555</xdr:rowOff>
    </xdr:from>
    <xdr:to>
      <xdr:col>1</xdr:col>
      <xdr:colOff>935936</xdr:colOff>
      <xdr:row>29</xdr:row>
      <xdr:rowOff>41412</xdr:rowOff>
    </xdr:to>
    <xdr:sp macro="" textlink="">
      <xdr:nvSpPr>
        <xdr:cNvPr id="41" name="Text Box 7">
          <a:extLst>
            <a:ext uri="{FF2B5EF4-FFF2-40B4-BE49-F238E27FC236}">
              <a16:creationId xmlns:a16="http://schemas.microsoft.com/office/drawing/2014/main" id="{F15D0CD0-0908-41D8-9B03-90FCC2F32FED}"/>
            </a:ext>
          </a:extLst>
        </xdr:cNvPr>
        <xdr:cNvSpPr txBox="1">
          <a:spLocks noChangeArrowheads="1"/>
        </xdr:cNvSpPr>
      </xdr:nvSpPr>
      <xdr:spPr bwMode="auto">
        <a:xfrm>
          <a:off x="49696" y="2943505"/>
          <a:ext cx="2092740" cy="1746107"/>
        </a:xfrm>
        <a:prstGeom prst="rect">
          <a:avLst/>
        </a:prstGeom>
        <a:noFill/>
        <a:ln w="9525">
          <a:noFill/>
          <a:miter lim="800000"/>
          <a:headEnd/>
          <a:tailEnd/>
        </a:ln>
      </xdr:spPr>
      <xdr:txBody>
        <a:bodyPr vertOverflow="clip" wrap="square" lIns="27432" tIns="22860" rIns="0" bIns="0" anchor="t" upright="1"/>
        <a:lstStyle/>
        <a:p>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KPT-300LMC System Requirements</a:t>
          </a:r>
          <a:endParaRPr lang="en-US" altLang="ja-JP" sz="800" b="1" baseline="0">
            <a:solidFill>
              <a:schemeClr val="accent1">
                <a:lumMod val="50000"/>
              </a:schemeClr>
            </a:solidFill>
            <a:latin typeface="Arial" pitchFamily="34" charset="0"/>
            <a:ea typeface="+mn-ea"/>
            <a:cs typeface="Arial" pitchFamily="34" charset="0"/>
          </a:endParaRPr>
        </a:p>
        <a:p>
          <a:endParaRPr lang="en-US" altLang="ja-JP" sz="200" baseline="0">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Operating system: </a:t>
          </a: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Windows Vista, 7, 8, 8.1, &amp; 10</a:t>
          </a:r>
          <a:endParaRPr lang="en-US" altLang="ja-JP" sz="700" baseline="0">
            <a:solidFill>
              <a:sysClr val="windowText" lastClr="000000"/>
            </a:solidFill>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CPU: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Follow operating system requirement</a:t>
          </a:r>
          <a:endParaRPr lang="en-US" altLang="ja-JP" sz="700" baseline="0">
            <a:solidFill>
              <a:sysClr val="windowText" lastClr="000000"/>
            </a:solidFill>
            <a:latin typeface="Arial" pitchFamily="34" charset="0"/>
            <a:ea typeface="+mn-ea"/>
            <a:cs typeface="Arial" pitchFamily="34" charset="0"/>
          </a:endParaRPr>
        </a:p>
        <a:p>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Memory: Follow operating system requirement</a:t>
          </a:r>
          <a:endParaRPr lang="en-US" altLang="ja-JP" sz="700" baseline="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2GB disk storage space or more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WXGA (1280 x 768) or larger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IBM PC/AT compatible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Microsoft .NET Framework 4.5 or 4.6</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USB port neccessary for USB offline authentication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 Minimum of one workstation with internet access is required to connect to Kenwood License authentication server.</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20292</xdr:colOff>
      <xdr:row>0</xdr:row>
      <xdr:rowOff>16981</xdr:rowOff>
    </xdr:from>
    <xdr:to>
      <xdr:col>4</xdr:col>
      <xdr:colOff>0</xdr:colOff>
      <xdr:row>4</xdr:row>
      <xdr:rowOff>45556</xdr:rowOff>
    </xdr:to>
    <xdr:sp macro="" textlink="">
      <xdr:nvSpPr>
        <xdr:cNvPr id="2" name="正方形/長方形 5">
          <a:extLst>
            <a:ext uri="{FF2B5EF4-FFF2-40B4-BE49-F238E27FC236}">
              <a16:creationId xmlns:a16="http://schemas.microsoft.com/office/drawing/2014/main" id="{89BDC3BE-C2A5-45C3-A064-1E2BEFF58874}"/>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3" name="Text Box 22">
          <a:extLst>
            <a:ext uri="{FF2B5EF4-FFF2-40B4-BE49-F238E27FC236}">
              <a16:creationId xmlns:a16="http://schemas.microsoft.com/office/drawing/2014/main" id="{25B774D1-78A3-4B49-888B-8D6924AB9D43}"/>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4" name="TextBox 6">
          <a:hlinkClick xmlns:r="http://schemas.openxmlformats.org/officeDocument/2006/relationships" r:id="rId1"/>
          <a:extLst>
            <a:ext uri="{FF2B5EF4-FFF2-40B4-BE49-F238E27FC236}">
              <a16:creationId xmlns:a16="http://schemas.microsoft.com/office/drawing/2014/main" id="{7DC3027E-547D-422F-BA05-1F0CACEA5E1A}"/>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96372</xdr:colOff>
      <xdr:row>1</xdr:row>
      <xdr:rowOff>57150</xdr:rowOff>
    </xdr:to>
    <xdr:pic>
      <xdr:nvPicPr>
        <xdr:cNvPr id="5" name="Picture 8">
          <a:extLst>
            <a:ext uri="{FF2B5EF4-FFF2-40B4-BE49-F238E27FC236}">
              <a16:creationId xmlns:a16="http://schemas.microsoft.com/office/drawing/2014/main" id="{D32CE226-0C96-4E74-8027-085C384199F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32147" cy="127000"/>
        </a:xfrm>
        <a:prstGeom prst="rect">
          <a:avLst/>
        </a:prstGeom>
      </xdr:spPr>
    </xdr:pic>
    <xdr:clientData/>
  </xdr:twoCellAnchor>
  <xdr:twoCellAnchor editAs="oneCell">
    <xdr:from>
      <xdr:col>0</xdr:col>
      <xdr:colOff>66675</xdr:colOff>
      <xdr:row>1</xdr:row>
      <xdr:rowOff>142875</xdr:rowOff>
    </xdr:from>
    <xdr:to>
      <xdr:col>0</xdr:col>
      <xdr:colOff>570939</xdr:colOff>
      <xdr:row>3</xdr:row>
      <xdr:rowOff>127000</xdr:rowOff>
    </xdr:to>
    <xdr:pic>
      <xdr:nvPicPr>
        <xdr:cNvPr id="6" name="Picture 12" descr="http://www.triton92.com/images/products/apco_p25_logo.gif">
          <a:extLst>
            <a:ext uri="{FF2B5EF4-FFF2-40B4-BE49-F238E27FC236}">
              <a16:creationId xmlns:a16="http://schemas.microsoft.com/office/drawing/2014/main" id="{17426CA8-E9AD-4609-AD88-F4ECAF550822}"/>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7" name="Text Box 7">
          <a:extLst>
            <a:ext uri="{FF2B5EF4-FFF2-40B4-BE49-F238E27FC236}">
              <a16:creationId xmlns:a16="http://schemas.microsoft.com/office/drawing/2014/main" id="{BA4940CC-9CB9-44B9-8F28-8261B861B639}"/>
            </a:ext>
          </a:extLst>
        </xdr:cNvPr>
        <xdr:cNvSpPr txBox="1">
          <a:spLocks noChangeArrowheads="1"/>
        </xdr:cNvSpPr>
      </xdr:nvSpPr>
      <xdr:spPr bwMode="auto">
        <a:xfrm>
          <a:off x="2330038" y="90334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8" name="正方形/長方形 5">
          <a:extLst>
            <a:ext uri="{FF2B5EF4-FFF2-40B4-BE49-F238E27FC236}">
              <a16:creationId xmlns:a16="http://schemas.microsoft.com/office/drawing/2014/main" id="{0B28E4C6-673B-4F48-AD30-399F3C583C85}"/>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9" name="Text Box 22">
          <a:extLst>
            <a:ext uri="{FF2B5EF4-FFF2-40B4-BE49-F238E27FC236}">
              <a16:creationId xmlns:a16="http://schemas.microsoft.com/office/drawing/2014/main" id="{9661D691-463A-4111-8716-2C23C62FF649}"/>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0" name="TextBox 29">
          <a:hlinkClick xmlns:r="http://schemas.openxmlformats.org/officeDocument/2006/relationships" r:id="rId1"/>
          <a:extLst>
            <a:ext uri="{FF2B5EF4-FFF2-40B4-BE49-F238E27FC236}">
              <a16:creationId xmlns:a16="http://schemas.microsoft.com/office/drawing/2014/main" id="{D4C1027D-374A-4C57-8DC5-1BDDF3A0E323}"/>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96372</xdr:colOff>
      <xdr:row>1</xdr:row>
      <xdr:rowOff>57150</xdr:rowOff>
    </xdr:to>
    <xdr:pic>
      <xdr:nvPicPr>
        <xdr:cNvPr id="11" name="Picture 31">
          <a:extLst>
            <a:ext uri="{FF2B5EF4-FFF2-40B4-BE49-F238E27FC236}">
              <a16:creationId xmlns:a16="http://schemas.microsoft.com/office/drawing/2014/main" id="{1EA3004B-ACB3-4526-A6F2-27F26F948B5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32147" cy="127000"/>
        </a:xfrm>
        <a:prstGeom prst="rect">
          <a:avLst/>
        </a:prstGeom>
      </xdr:spPr>
    </xdr:pic>
    <xdr:clientData/>
  </xdr:twoCellAnchor>
  <xdr:twoCellAnchor editAs="oneCell">
    <xdr:from>
      <xdr:col>0</xdr:col>
      <xdr:colOff>66675</xdr:colOff>
      <xdr:row>1</xdr:row>
      <xdr:rowOff>142875</xdr:rowOff>
    </xdr:from>
    <xdr:to>
      <xdr:col>0</xdr:col>
      <xdr:colOff>570939</xdr:colOff>
      <xdr:row>3</xdr:row>
      <xdr:rowOff>127000</xdr:rowOff>
    </xdr:to>
    <xdr:pic>
      <xdr:nvPicPr>
        <xdr:cNvPr id="12" name="Picture 35" descr="http://www.triton92.com/images/products/apco_p25_logo.gif">
          <a:extLst>
            <a:ext uri="{FF2B5EF4-FFF2-40B4-BE49-F238E27FC236}">
              <a16:creationId xmlns:a16="http://schemas.microsoft.com/office/drawing/2014/main" id="{3676D360-4DE1-4E00-9B98-EBBEA37A48F7}"/>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13" name="Text Box 7">
          <a:extLst>
            <a:ext uri="{FF2B5EF4-FFF2-40B4-BE49-F238E27FC236}">
              <a16:creationId xmlns:a16="http://schemas.microsoft.com/office/drawing/2014/main" id="{F83978F1-5FBB-40E3-8A73-2686422BB2F6}"/>
            </a:ext>
          </a:extLst>
        </xdr:cNvPr>
        <xdr:cNvSpPr txBox="1">
          <a:spLocks noChangeArrowheads="1"/>
        </xdr:cNvSpPr>
      </xdr:nvSpPr>
      <xdr:spPr bwMode="auto">
        <a:xfrm>
          <a:off x="2330038" y="90334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14" name="正方形/長方形 5">
          <a:extLst>
            <a:ext uri="{FF2B5EF4-FFF2-40B4-BE49-F238E27FC236}">
              <a16:creationId xmlns:a16="http://schemas.microsoft.com/office/drawing/2014/main" id="{8B756554-3B76-499B-8C9C-3B8EC8ADDDEF}"/>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5" name="Text Box 22">
          <a:extLst>
            <a:ext uri="{FF2B5EF4-FFF2-40B4-BE49-F238E27FC236}">
              <a16:creationId xmlns:a16="http://schemas.microsoft.com/office/drawing/2014/main" id="{FA1BA188-6E66-4A01-9D34-C27B62A805A1}"/>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KPG-180AP</a:t>
          </a:r>
        </a:p>
        <a:p>
          <a:pPr algn="ctr" rtl="1">
            <a:defRPr sz="1000"/>
          </a:pPr>
          <a:r>
            <a:rPr lang="en-US" altLang="ja-JP" sz="1000" b="1" i="0" strike="noStrike">
              <a:solidFill>
                <a:schemeClr val="bg1"/>
              </a:solidFill>
              <a:latin typeface="Arial"/>
              <a:cs typeface="Arial"/>
            </a:rPr>
            <a:t>OTAP Management</a:t>
          </a:r>
          <a:r>
            <a:rPr lang="en-US" altLang="ja-JP" sz="1000" b="1" i="0" strike="noStrike" baseline="0">
              <a:solidFill>
                <a:schemeClr val="bg1"/>
              </a:solidFill>
              <a:latin typeface="Arial"/>
              <a:cs typeface="Arial"/>
            </a:rPr>
            <a:t> Software</a:t>
          </a:r>
          <a:endParaRPr lang="en-US" altLang="ja-JP" sz="1000" b="1" i="0" strike="noStrike">
            <a:solidFill>
              <a:schemeClr val="bg1"/>
            </a:solidFill>
            <a:latin typeface="Arial"/>
            <a:cs typeface="Arial"/>
          </a:endParaRPr>
        </a:p>
      </xdr:txBody>
    </xdr:sp>
    <xdr:clientData/>
  </xdr:twoCellAnchor>
  <xdr:twoCellAnchor>
    <xdr:from>
      <xdr:col>1</xdr:col>
      <xdr:colOff>1095375</xdr:colOff>
      <xdr:row>6</xdr:row>
      <xdr:rowOff>149071</xdr:rowOff>
    </xdr:from>
    <xdr:to>
      <xdr:col>1</xdr:col>
      <xdr:colOff>3147391</xdr:colOff>
      <xdr:row>28</xdr:row>
      <xdr:rowOff>132522</xdr:rowOff>
    </xdr:to>
    <xdr:sp macro="" textlink="">
      <xdr:nvSpPr>
        <xdr:cNvPr id="16" name="Text Box 7">
          <a:extLst>
            <a:ext uri="{FF2B5EF4-FFF2-40B4-BE49-F238E27FC236}">
              <a16:creationId xmlns:a16="http://schemas.microsoft.com/office/drawing/2014/main" id="{215B7DE2-85B1-424D-B5FB-88BF17D5C871}"/>
            </a:ext>
          </a:extLst>
        </xdr:cNvPr>
        <xdr:cNvSpPr txBox="1">
          <a:spLocks noChangeArrowheads="1"/>
        </xdr:cNvSpPr>
      </xdr:nvSpPr>
      <xdr:spPr bwMode="auto">
        <a:xfrm>
          <a:off x="2301875" y="1139671"/>
          <a:ext cx="2052016" cy="3482301"/>
        </a:xfrm>
        <a:prstGeom prst="rect">
          <a:avLst/>
        </a:prstGeom>
        <a:solidFill>
          <a:sysClr val="window" lastClr="FFFFFF"/>
        </a:solidFill>
        <a:ln w="9525">
          <a:noFill/>
          <a:miter lim="800000"/>
          <a:headEnd/>
          <a:tailEnd/>
        </a:ln>
      </xdr:spPr>
      <xdr:txBody>
        <a:bodyPr vertOverflow="clip" wrap="square" lIns="27432" tIns="22860" rIns="0" bIns="0" anchor="t" upright="1"/>
        <a:lstStyle/>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GENERAL FEATURES</a:t>
          </a:r>
        </a:p>
        <a:p>
          <a:pPr algn="l"/>
          <a:endParaRPr lang="en-US" sz="200" b="0" i="0" u="none" strike="noStrike" baseline="0">
            <a:solidFill>
              <a:schemeClr val="tx1"/>
            </a:solidFill>
            <a:latin typeface="Arial" pitchFamily="34" charset="0"/>
            <a:cs typeface="Arial" pitchFamily="34" charset="0"/>
          </a:endParaRPr>
        </a:p>
        <a:p>
          <a:pPr algn="l"/>
          <a:r>
            <a:rPr lang="en-US" sz="700" b="1" i="0" u="none" strike="noStrike" baseline="0">
              <a:solidFill>
                <a:sysClr val="windowText" lastClr="000000"/>
              </a:solidFill>
              <a:latin typeface="Arial" pitchFamily="34" charset="0"/>
              <a:cs typeface="Arial" pitchFamily="34" charset="0"/>
            </a:rPr>
            <a:t>• Over-the-air Programming </a:t>
          </a:r>
          <a:br>
            <a:rPr lang="en-US" sz="700" b="0" i="0" u="none" strike="noStrike" baseline="0">
              <a:solidFill>
                <a:sysClr val="windowText" lastClr="000000"/>
              </a:solidFill>
              <a:latin typeface="Arial" pitchFamily="34" charset="0"/>
              <a:cs typeface="Arial" pitchFamily="34" charset="0"/>
            </a:rPr>
          </a:br>
          <a:r>
            <a:rPr lang="en-US" sz="700" b="0" i="0" u="none" strike="noStrike" baseline="0">
              <a:solidFill>
                <a:sysClr val="windowText" lastClr="000000"/>
              </a:solidFill>
              <a:latin typeface="Arial" pitchFamily="34" charset="0"/>
              <a:cs typeface="Arial" pitchFamily="34" charset="0"/>
            </a:rPr>
            <a:t>KPG-180AP manages Over-the-air programming procedure using various transmittion methods via base radio or direct IP connection to two-way radio system.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lang="en-US" sz="700" b="1" i="0" u="none" strike="noStrike" baseline="0">
              <a:solidFill>
                <a:sysClr val="windowText" lastClr="000000"/>
              </a:solidFill>
              <a:latin typeface="Arial" pitchFamily="34" charset="0"/>
              <a:cs typeface="Arial" pitchFamily="34" charset="0"/>
            </a:rPr>
            <a:t>Multi-system and Multi-protocol Support</a:t>
          </a:r>
        </a:p>
        <a:p>
          <a:pPr algn="l"/>
          <a:r>
            <a:rPr lang="en-US" sz="700" b="0" i="0" u="none" strike="noStrike" baseline="0">
              <a:solidFill>
                <a:sysClr val="windowText" lastClr="000000"/>
              </a:solidFill>
              <a:latin typeface="Arial" pitchFamily="34" charset="0"/>
              <a:cs typeface="Arial" pitchFamily="34" charset="0"/>
            </a:rPr>
            <a:t>KPG-180AP supports up to 16 unique two way radios systems from P25 Conventional, NXDN Conventional, NXDN Trunking, DMR Tier 2 Conventional, and DMR Tier 3 Trunking systems allowing dealership to manage multiple end users system from single software tool.</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100,000 manageable field units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KPG-180AP supports up to 100,000 field units and its program data.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latin typeface="Arial" pitchFamily="34" charset="0"/>
            <a:cs typeface="Arial" pitchFamily="34" charset="0"/>
          </a:endParaRPr>
        </a:p>
        <a:p>
          <a:pPr algn="l"/>
          <a:r>
            <a:rPr lang="en-US" sz="700" b="1" i="0" u="none" strike="noStrike" baseline="0">
              <a:solidFill>
                <a:sysClr val="windowText" lastClr="000000"/>
              </a:solidFill>
              <a:latin typeface="Arial" pitchFamily="34" charset="0"/>
              <a:cs typeface="Arial" pitchFamily="34" charset="0"/>
            </a:rPr>
            <a:t>• Smart &amp; Time Efficient Data Transmittion </a:t>
          </a:r>
        </a:p>
        <a:p>
          <a:pPr algn="l"/>
          <a:r>
            <a:rPr lang="en-US" sz="700" b="0" i="0" u="none" strike="noStrike" baseline="0">
              <a:solidFill>
                <a:sysClr val="windowText" lastClr="000000"/>
              </a:solidFill>
              <a:latin typeface="Arial" pitchFamily="34" charset="0"/>
              <a:cs typeface="Arial" pitchFamily="34" charset="0"/>
            </a:rPr>
            <a:t>KPG-180AP tracks the change made to radio program data. Upon transmitting over-the-air, KPG-180AP automatically selects the changed portion of program data and minimize the transmitting data so to keep traffic low and fast. </a:t>
          </a:r>
        </a:p>
        <a:p>
          <a:pPr algn="l"/>
          <a:endParaRPr lang="en-US" sz="700" b="1" i="0" u="none" strike="noStrike" baseline="0">
            <a:solidFill>
              <a:sysClr val="windowText" lastClr="000000"/>
            </a:solidFill>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ESN Validation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OTAP Batch Task Scheduling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Various Program File Activation Methods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(Auto apply, Next power on, User operation, time, etc) </a:t>
          </a:r>
        </a:p>
        <a:p>
          <a:pPr algn="l"/>
          <a:endParaRPr lang="en-US" sz="700" b="0" i="0" u="none" strike="noStrike" baseline="0">
            <a:solidFill>
              <a:sysClr val="windowText" lastClr="000000"/>
            </a:solidFill>
            <a:latin typeface="Arial" pitchFamily="34" charset="0"/>
            <a:cs typeface="Arial" pitchFamily="34" charset="0"/>
          </a:endParaRP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7" name="TextBox 51">
          <a:hlinkClick xmlns:r="http://schemas.openxmlformats.org/officeDocument/2006/relationships" r:id="rId1"/>
          <a:extLst>
            <a:ext uri="{FF2B5EF4-FFF2-40B4-BE49-F238E27FC236}">
              <a16:creationId xmlns:a16="http://schemas.microsoft.com/office/drawing/2014/main" id="{EAF67F31-8FC4-421E-A48C-86B11EE6B5A6}"/>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xdr:from>
      <xdr:col>1</xdr:col>
      <xdr:colOff>1123538</xdr:colOff>
      <xdr:row>5</xdr:row>
      <xdr:rowOff>77841</xdr:rowOff>
    </xdr:from>
    <xdr:to>
      <xdr:col>3</xdr:col>
      <xdr:colOff>563217</xdr:colOff>
      <xdr:row>6</xdr:row>
      <xdr:rowOff>66259</xdr:rowOff>
    </xdr:to>
    <xdr:sp macro="" textlink="">
      <xdr:nvSpPr>
        <xdr:cNvPr id="18" name="Text Box 7">
          <a:extLst>
            <a:ext uri="{FF2B5EF4-FFF2-40B4-BE49-F238E27FC236}">
              <a16:creationId xmlns:a16="http://schemas.microsoft.com/office/drawing/2014/main" id="{5D05314A-DEA8-426B-84AC-08E169150B72}"/>
            </a:ext>
          </a:extLst>
        </xdr:cNvPr>
        <xdr:cNvSpPr txBox="1">
          <a:spLocks noChangeArrowheads="1"/>
        </xdr:cNvSpPr>
      </xdr:nvSpPr>
      <xdr:spPr bwMode="auto">
        <a:xfrm>
          <a:off x="2330038" y="90334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3271631</xdr:colOff>
      <xdr:row>7</xdr:row>
      <xdr:rowOff>143</xdr:rowOff>
    </xdr:from>
    <xdr:to>
      <xdr:col>4</xdr:col>
      <xdr:colOff>74542</xdr:colOff>
      <xdr:row>28</xdr:row>
      <xdr:rowOff>82826</xdr:rowOff>
    </xdr:to>
    <xdr:sp macro="" textlink="">
      <xdr:nvSpPr>
        <xdr:cNvPr id="19" name="Text Box 7">
          <a:extLst>
            <a:ext uri="{FF2B5EF4-FFF2-40B4-BE49-F238E27FC236}">
              <a16:creationId xmlns:a16="http://schemas.microsoft.com/office/drawing/2014/main" id="{151FE220-D741-4A5E-A839-2528FC410C1D}"/>
            </a:ext>
          </a:extLst>
        </xdr:cNvPr>
        <xdr:cNvSpPr txBox="1">
          <a:spLocks noChangeArrowheads="1"/>
        </xdr:cNvSpPr>
      </xdr:nvSpPr>
      <xdr:spPr bwMode="auto">
        <a:xfrm>
          <a:off x="4478131" y="1155843"/>
          <a:ext cx="2365511" cy="3416433"/>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800" b="1" i="0" u="none" strike="noStrike" kern="0" cap="none" spc="0" normalizeH="0" baseline="0" noProof="0">
            <a:ln>
              <a:noFill/>
            </a:ln>
            <a:solidFill>
              <a:srgbClr val="4F81BD">
                <a:lumMod val="50000"/>
              </a:srgbClr>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Applicable Target Radios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NX-5x00 series portable &amp; mobile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NX-5x00S series portable &amp; mobile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NX-3x00 series portable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NX-3x20 series portable &amp; mobile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Applicable Base Radios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NX-5x00 series mobile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NX-5x00S series mobile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NX-3x20 series mobile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800" b="1" i="0" u="none" strike="noStrike" kern="0" cap="none" spc="0" normalizeH="0" baseline="0" noProof="0">
            <a:ln>
              <a:noFill/>
            </a:ln>
            <a:solidFill>
              <a:srgbClr val="4F81BD">
                <a:lumMod val="50000"/>
              </a:srgbClr>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Applicable Base Radio Protocols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Conventional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Type-C Trunking and Gen2 Trunking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Kenwood DMR Tier 2 Conventional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Kairos DMR Tier 3 Trunking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Kairos S-Trunking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P25 Conventional (Radio to Radio)</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Applicable direct IP connection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Conventional system</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Type-C Trunking and Gen2 system</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Kairos DMR Tier 2 Conventional system</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Kairos DMR Tier 3 Trunked system</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Kairos S-Trunking</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endParaRPr kumimoji="0" lang="en-US" altLang="ja-JP" sz="800" b="1" i="0" u="none" strike="noStrike" kern="0" cap="none" spc="0" normalizeH="0" baseline="0" noProof="0">
            <a:ln>
              <a:noFill/>
            </a:ln>
            <a:solidFill>
              <a:srgbClr val="4F81BD">
                <a:lumMod val="50000"/>
              </a:srgbClr>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49695</xdr:colOff>
      <xdr:row>18</xdr:row>
      <xdr:rowOff>41555</xdr:rowOff>
    </xdr:from>
    <xdr:to>
      <xdr:col>1</xdr:col>
      <xdr:colOff>1010478</xdr:colOff>
      <xdr:row>29</xdr:row>
      <xdr:rowOff>41412</xdr:rowOff>
    </xdr:to>
    <xdr:sp macro="" textlink="">
      <xdr:nvSpPr>
        <xdr:cNvPr id="20" name="Text Box 7">
          <a:extLst>
            <a:ext uri="{FF2B5EF4-FFF2-40B4-BE49-F238E27FC236}">
              <a16:creationId xmlns:a16="http://schemas.microsoft.com/office/drawing/2014/main" id="{E05C5D5F-1D3D-4242-8990-02FAE3AB31AE}"/>
            </a:ext>
          </a:extLst>
        </xdr:cNvPr>
        <xdr:cNvSpPr txBox="1">
          <a:spLocks noChangeArrowheads="1"/>
        </xdr:cNvSpPr>
      </xdr:nvSpPr>
      <xdr:spPr bwMode="auto">
        <a:xfrm>
          <a:off x="49695" y="2943505"/>
          <a:ext cx="2167283" cy="1746107"/>
        </a:xfrm>
        <a:prstGeom prst="rect">
          <a:avLst/>
        </a:prstGeom>
        <a:noFill/>
        <a:ln w="9525">
          <a:noFill/>
          <a:miter lim="800000"/>
          <a:headEnd/>
          <a:tailEnd/>
        </a:ln>
      </xdr:spPr>
      <xdr:txBody>
        <a:bodyPr vertOverflow="clip" wrap="square" lIns="27432" tIns="22860" rIns="0" bIns="0" anchor="t" upright="1"/>
        <a:lstStyle/>
        <a:p>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KPG-180AP System Requirements</a:t>
          </a:r>
          <a:endParaRPr lang="en-US" altLang="ja-JP" sz="800" b="1" baseline="0">
            <a:solidFill>
              <a:schemeClr val="accent1">
                <a:lumMod val="50000"/>
              </a:schemeClr>
            </a:solidFill>
            <a:latin typeface="Arial" pitchFamily="34" charset="0"/>
            <a:ea typeface="+mn-ea"/>
            <a:cs typeface="Arial" pitchFamily="34" charset="0"/>
          </a:endParaRPr>
        </a:p>
        <a:p>
          <a:endParaRPr lang="en-US" altLang="ja-JP" sz="200" baseline="0">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Operating system: </a:t>
          </a: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Windows 7, 8, 8.1, &amp; 10</a:t>
          </a:r>
          <a:endParaRPr lang="en-US" altLang="ja-JP" sz="700" baseline="0">
            <a:solidFill>
              <a:sysClr val="windowText" lastClr="000000"/>
            </a:solidFill>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CPU: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Follow operating system requirement</a:t>
          </a:r>
          <a:endParaRPr lang="en-US" altLang="ja-JP" sz="700" baseline="0">
            <a:solidFill>
              <a:sysClr val="windowText" lastClr="000000"/>
            </a:solidFill>
            <a:latin typeface="Arial" pitchFamily="34" charset="0"/>
            <a:ea typeface="+mn-ea"/>
            <a:cs typeface="Arial" pitchFamily="34" charset="0"/>
          </a:endParaRPr>
        </a:p>
        <a:p>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Memory: Follow operating system requirement</a:t>
          </a:r>
          <a:endParaRPr lang="en-US" altLang="ja-JP" sz="700" baseline="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200MB disk storage space or more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WXGA (1280 x 768) or larger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Microsoft .NET Framework 4.5.2 or 4.6.x</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LAN port (supporting 10BASE-T or later standard)</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USB port neccessary for base radio setup</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 Workstation is recommended to have internet access to connect to Kenwood License authentication server.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Offline Authentication is also avaiable.</a:t>
          </a:r>
        </a:p>
      </xdr:txBody>
    </xdr:sp>
    <xdr:clientData/>
  </xdr:twoCellAnchor>
  <xdr:twoCellAnchor editAs="oneCell">
    <xdr:from>
      <xdr:col>0</xdr:col>
      <xdr:colOff>92178</xdr:colOff>
      <xdr:row>0</xdr:row>
      <xdr:rowOff>82827</xdr:rowOff>
    </xdr:from>
    <xdr:to>
      <xdr:col>1</xdr:col>
      <xdr:colOff>87675</xdr:colOff>
      <xdr:row>1</xdr:row>
      <xdr:rowOff>6627</xdr:rowOff>
    </xdr:to>
    <xdr:pic>
      <xdr:nvPicPr>
        <xdr:cNvPr id="21" name="Picture 20">
          <a:extLst>
            <a:ext uri="{FF2B5EF4-FFF2-40B4-BE49-F238E27FC236}">
              <a16:creationId xmlns:a16="http://schemas.microsoft.com/office/drawing/2014/main" id="{384A94FB-E413-4360-9B17-0F4FD1FF10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178" y="82827"/>
          <a:ext cx="1132147" cy="127000"/>
        </a:xfrm>
        <a:prstGeom prst="rect">
          <a:avLst/>
        </a:prstGeom>
      </xdr:spPr>
    </xdr:pic>
    <xdr:clientData/>
  </xdr:twoCellAnchor>
  <xdr:twoCellAnchor editAs="oneCell">
    <xdr:from>
      <xdr:col>0</xdr:col>
      <xdr:colOff>57978</xdr:colOff>
      <xdr:row>1</xdr:row>
      <xdr:rowOff>92352</xdr:rowOff>
    </xdr:from>
    <xdr:to>
      <xdr:col>0</xdr:col>
      <xdr:colOff>562242</xdr:colOff>
      <xdr:row>3</xdr:row>
      <xdr:rowOff>77029</xdr:rowOff>
    </xdr:to>
    <xdr:pic>
      <xdr:nvPicPr>
        <xdr:cNvPr id="22" name="Picture 21" descr="http://www.triton92.com/images/products/apco_p25_logo.gif">
          <a:extLst>
            <a:ext uri="{FF2B5EF4-FFF2-40B4-BE49-F238E27FC236}">
              <a16:creationId xmlns:a16="http://schemas.microsoft.com/office/drawing/2014/main" id="{5E33E031-4D10-4290-8939-22A980B69E34}"/>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7978" y="257452"/>
          <a:ext cx="504264" cy="352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581853</xdr:colOff>
      <xdr:row>2</xdr:row>
      <xdr:rowOff>3430</xdr:rowOff>
    </xdr:from>
    <xdr:to>
      <xdr:col>0</xdr:col>
      <xdr:colOff>1042228</xdr:colOff>
      <xdr:row>3</xdr:row>
      <xdr:rowOff>23858</xdr:rowOff>
    </xdr:to>
    <xdr:pic>
      <xdr:nvPicPr>
        <xdr:cNvPr id="23" name="図 42">
          <a:extLst>
            <a:ext uri="{FF2B5EF4-FFF2-40B4-BE49-F238E27FC236}">
              <a16:creationId xmlns:a16="http://schemas.microsoft.com/office/drawing/2014/main" id="{17B38648-EA8E-4F03-AE32-FBC5649E882F}"/>
            </a:ext>
          </a:extLst>
        </xdr:cNvPr>
        <xdr:cNvPicPr>
          <a:picLocks noChangeAspect="1"/>
        </xdr:cNvPicPr>
      </xdr:nvPicPr>
      <xdr:blipFill rotWithShape="1">
        <a:blip xmlns:r="http://schemas.openxmlformats.org/officeDocument/2006/relationships" r:embed="rId5">
          <a:clrChange>
            <a:clrFrom>
              <a:srgbClr val="F9F2E9"/>
            </a:clrFrom>
            <a:clrTo>
              <a:srgbClr val="F9F2E9">
                <a:alpha val="0"/>
              </a:srgbClr>
            </a:clrTo>
          </a:clrChange>
        </a:blip>
        <a:srcRect l="26427" t="28096" r="26877" b="31021"/>
        <a:stretch/>
      </xdr:blipFill>
      <xdr:spPr>
        <a:xfrm>
          <a:off x="581853" y="333630"/>
          <a:ext cx="428625" cy="204578"/>
        </a:xfrm>
        <a:prstGeom prst="rect">
          <a:avLst/>
        </a:prstGeom>
      </xdr:spPr>
    </xdr:pic>
    <xdr:clientData/>
  </xdr:twoCellAnchor>
  <xdr:twoCellAnchor>
    <xdr:from>
      <xdr:col>0</xdr:col>
      <xdr:colOff>132521</xdr:colOff>
      <xdr:row>6</xdr:row>
      <xdr:rowOff>88901</xdr:rowOff>
    </xdr:from>
    <xdr:to>
      <xdr:col>1</xdr:col>
      <xdr:colOff>946150</xdr:colOff>
      <xdr:row>12</xdr:row>
      <xdr:rowOff>12701</xdr:rowOff>
    </xdr:to>
    <xdr:grpSp>
      <xdr:nvGrpSpPr>
        <xdr:cNvPr id="24" name="グループ化 18">
          <a:extLst>
            <a:ext uri="{FF2B5EF4-FFF2-40B4-BE49-F238E27FC236}">
              <a16:creationId xmlns:a16="http://schemas.microsoft.com/office/drawing/2014/main" id="{9CBDEEF3-BA16-4493-9B90-7999648FCEF7}"/>
            </a:ext>
          </a:extLst>
        </xdr:cNvPr>
        <xdr:cNvGrpSpPr/>
      </xdr:nvGrpSpPr>
      <xdr:grpSpPr>
        <a:xfrm>
          <a:off x="132521" y="1231901"/>
          <a:ext cx="1956629" cy="1066800"/>
          <a:chOff x="0" y="0"/>
          <a:chExt cx="6067425" cy="3333750"/>
        </a:xfrm>
      </xdr:grpSpPr>
      <xdr:pic>
        <xdr:nvPicPr>
          <xdr:cNvPr id="25" name="図 19">
            <a:extLst>
              <a:ext uri="{FF2B5EF4-FFF2-40B4-BE49-F238E27FC236}">
                <a16:creationId xmlns:a16="http://schemas.microsoft.com/office/drawing/2014/main" id="{84C4C114-0FF6-4730-8537-0FDC29F1B0F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6067425" cy="333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6" name="図 20">
            <a:extLst>
              <a:ext uri="{FF2B5EF4-FFF2-40B4-BE49-F238E27FC236}">
                <a16:creationId xmlns:a16="http://schemas.microsoft.com/office/drawing/2014/main" id="{09E9F3B1-98E7-4A2A-8605-DB24C698990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28675" y="2276475"/>
            <a:ext cx="4505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2</xdr:rowOff>
    </xdr:from>
    <xdr:to>
      <xdr:col>3</xdr:col>
      <xdr:colOff>711228</xdr:colOff>
      <xdr:row>3</xdr:row>
      <xdr:rowOff>1</xdr:rowOff>
    </xdr:to>
    <xdr:sp macro="" textlink="">
      <xdr:nvSpPr>
        <xdr:cNvPr id="2" name="正方形/長方形 5">
          <a:extLst>
            <a:ext uri="{FF2B5EF4-FFF2-40B4-BE49-F238E27FC236}">
              <a16:creationId xmlns:a16="http://schemas.microsoft.com/office/drawing/2014/main" id="{5D6D1A72-EE91-4B3F-8E13-914A3D2E752A}"/>
            </a:ext>
          </a:extLst>
        </xdr:cNvPr>
        <xdr:cNvSpPr/>
      </xdr:nvSpPr>
      <xdr:spPr>
        <a:xfrm>
          <a:off x="0" y="2"/>
          <a:ext cx="6178578" cy="577849"/>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945544</xdr:colOff>
      <xdr:row>0</xdr:row>
      <xdr:rowOff>85890</xdr:rowOff>
    </xdr:from>
    <xdr:to>
      <xdr:col>2</xdr:col>
      <xdr:colOff>688368</xdr:colOff>
      <xdr:row>3</xdr:row>
      <xdr:rowOff>62865</xdr:rowOff>
    </xdr:to>
    <xdr:sp macro="" textlink="">
      <xdr:nvSpPr>
        <xdr:cNvPr id="3" name="Text Box 22">
          <a:extLst>
            <a:ext uri="{FF2B5EF4-FFF2-40B4-BE49-F238E27FC236}">
              <a16:creationId xmlns:a16="http://schemas.microsoft.com/office/drawing/2014/main" id="{C4FE8659-5C30-42B6-939A-994E29E427AA}"/>
            </a:ext>
          </a:extLst>
        </xdr:cNvPr>
        <xdr:cNvSpPr txBox="1">
          <a:spLocks noChangeArrowheads="1"/>
        </xdr:cNvSpPr>
      </xdr:nvSpPr>
      <xdr:spPr bwMode="auto">
        <a:xfrm>
          <a:off x="894744" y="85890"/>
          <a:ext cx="4511674" cy="529425"/>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NXR-710/810</a:t>
          </a:r>
        </a:p>
        <a:p>
          <a:pPr algn="ctr" rtl="1">
            <a:defRPr sz="1000"/>
          </a:pPr>
          <a:r>
            <a:rPr lang="en-US" altLang="ja-JP" sz="1000" b="1" i="0" strike="noStrike">
              <a:solidFill>
                <a:schemeClr val="bg1"/>
              </a:solidFill>
              <a:latin typeface="Arial"/>
              <a:cs typeface="Arial"/>
            </a:rPr>
            <a:t>UHF/VHF</a:t>
          </a:r>
          <a:r>
            <a:rPr lang="en-US" altLang="ja-JP" sz="1000" b="1" i="0" strike="noStrike" baseline="0">
              <a:solidFill>
                <a:schemeClr val="bg1"/>
              </a:solidFill>
              <a:latin typeface="Arial"/>
              <a:cs typeface="Arial"/>
            </a:rPr>
            <a:t> Low Power Base Stations and Repeaters</a:t>
          </a:r>
          <a:r>
            <a:rPr lang="en-US" altLang="ja-JP" sz="1000" b="1" i="0" strike="noStrike">
              <a:solidFill>
                <a:schemeClr val="bg1"/>
              </a:solidFill>
              <a:latin typeface="Arial"/>
              <a:cs typeface="Arial"/>
            </a:rPr>
            <a:t> </a:t>
          </a:r>
        </a:p>
      </xdr:txBody>
    </xdr:sp>
    <xdr:clientData/>
  </xdr:twoCellAnchor>
  <xdr:twoCellAnchor editAs="oneCell">
    <xdr:from>
      <xdr:col>1</xdr:col>
      <xdr:colOff>2205990</xdr:colOff>
      <xdr:row>4</xdr:row>
      <xdr:rowOff>37465</xdr:rowOff>
    </xdr:from>
    <xdr:to>
      <xdr:col>1</xdr:col>
      <xdr:colOff>3402330</xdr:colOff>
      <xdr:row>4</xdr:row>
      <xdr:rowOff>304165</xdr:rowOff>
    </xdr:to>
    <xdr:pic>
      <xdr:nvPicPr>
        <xdr:cNvPr id="4" name="Picture 3">
          <a:extLst>
            <a:ext uri="{FF2B5EF4-FFF2-40B4-BE49-F238E27FC236}">
              <a16:creationId xmlns:a16="http://schemas.microsoft.com/office/drawing/2014/main" id="{0673907A-89BC-49B6-BF53-17AC487346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1340" y="653415"/>
          <a:ext cx="1196340" cy="2667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1</xdr:rowOff>
    </xdr:from>
    <xdr:to>
      <xdr:col>4</xdr:col>
      <xdr:colOff>0</xdr:colOff>
      <xdr:row>3</xdr:row>
      <xdr:rowOff>0</xdr:rowOff>
    </xdr:to>
    <xdr:sp macro="" textlink="">
      <xdr:nvSpPr>
        <xdr:cNvPr id="2" name="正方形/長方形 5">
          <a:extLst>
            <a:ext uri="{FF2B5EF4-FFF2-40B4-BE49-F238E27FC236}">
              <a16:creationId xmlns:a16="http://schemas.microsoft.com/office/drawing/2014/main" id="{AD09935F-3044-4F4C-9928-22D42CF84AEE}"/>
            </a:ext>
          </a:extLst>
        </xdr:cNvPr>
        <xdr:cNvSpPr/>
      </xdr:nvSpPr>
      <xdr:spPr>
        <a:xfrm>
          <a:off x="0" y="1"/>
          <a:ext cx="6350000" cy="647699"/>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510540</xdr:colOff>
      <xdr:row>0</xdr:row>
      <xdr:rowOff>91441</xdr:rowOff>
    </xdr:from>
    <xdr:to>
      <xdr:col>3</xdr:col>
      <xdr:colOff>293369</xdr:colOff>
      <xdr:row>4</xdr:row>
      <xdr:rowOff>21055</xdr:rowOff>
    </xdr:to>
    <xdr:sp macro="" textlink="">
      <xdr:nvSpPr>
        <xdr:cNvPr id="3" name="Text Box 22">
          <a:extLst>
            <a:ext uri="{FF2B5EF4-FFF2-40B4-BE49-F238E27FC236}">
              <a16:creationId xmlns:a16="http://schemas.microsoft.com/office/drawing/2014/main" id="{575B8645-05EF-4012-970B-CA152737BAED}"/>
            </a:ext>
          </a:extLst>
        </xdr:cNvPr>
        <xdr:cNvSpPr txBox="1">
          <a:spLocks noChangeArrowheads="1"/>
        </xdr:cNvSpPr>
      </xdr:nvSpPr>
      <xdr:spPr bwMode="auto">
        <a:xfrm>
          <a:off x="510540" y="91441"/>
          <a:ext cx="5383529" cy="61541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NXR-5700</a:t>
          </a:r>
        </a:p>
        <a:p>
          <a:pPr algn="ctr" rtl="1">
            <a:defRPr sz="1000"/>
          </a:pPr>
          <a:r>
            <a:rPr lang="en-US" altLang="ja-JP" sz="1000" b="1" i="0" strike="noStrike">
              <a:solidFill>
                <a:schemeClr val="bg1"/>
              </a:solidFill>
              <a:latin typeface="Arial"/>
              <a:cs typeface="Arial"/>
            </a:rPr>
            <a:t>VHF Digital &amp; FM Base</a:t>
          </a:r>
          <a:r>
            <a:rPr lang="en-US" altLang="ja-JP" sz="1000" b="1" i="0" strike="noStrike" baseline="0">
              <a:solidFill>
                <a:schemeClr val="bg1"/>
              </a:solidFill>
              <a:latin typeface="Arial"/>
              <a:cs typeface="Arial"/>
            </a:rPr>
            <a:t> Repeaters - 136-174MHz</a:t>
          </a:r>
          <a:endParaRPr lang="en-US" altLang="ja-JP" sz="1000" b="1" i="0" strike="noStrike">
            <a:solidFill>
              <a:schemeClr val="bg1"/>
            </a:solidFill>
            <a:latin typeface="Arial"/>
            <a:cs typeface="Arial"/>
          </a:endParaRPr>
        </a:p>
      </xdr:txBody>
    </xdr:sp>
    <xdr:clientData/>
  </xdr:twoCellAnchor>
  <xdr:twoCellAnchor editAs="oneCell">
    <xdr:from>
      <xdr:col>1</xdr:col>
      <xdr:colOff>1150620</xdr:colOff>
      <xdr:row>5</xdr:row>
      <xdr:rowOff>13335</xdr:rowOff>
    </xdr:from>
    <xdr:to>
      <xdr:col>1</xdr:col>
      <xdr:colOff>3038532</xdr:colOff>
      <xdr:row>5</xdr:row>
      <xdr:rowOff>347144</xdr:rowOff>
    </xdr:to>
    <xdr:pic>
      <xdr:nvPicPr>
        <xdr:cNvPr id="4" name="図 12">
          <a:extLst>
            <a:ext uri="{FF2B5EF4-FFF2-40B4-BE49-F238E27FC236}">
              <a16:creationId xmlns:a16="http://schemas.microsoft.com/office/drawing/2014/main" id="{097FE50F-A0DC-4F24-AA12-7DF0B7661F6B}"/>
            </a:ext>
          </a:extLst>
        </xdr:cNvPr>
        <xdr:cNvPicPr>
          <a:picLocks noChangeAspect="1"/>
        </xdr:cNvPicPr>
      </xdr:nvPicPr>
      <xdr:blipFill rotWithShape="1">
        <a:blip xmlns:r="http://schemas.openxmlformats.org/officeDocument/2006/relationships" r:embed="rId1">
          <a:clrChange>
            <a:clrFrom>
              <a:srgbClr val="ECE2D2"/>
            </a:clrFrom>
            <a:clrTo>
              <a:srgbClr val="ECE2D2">
                <a:alpha val="0"/>
              </a:srgbClr>
            </a:clrTo>
          </a:clrChange>
        </a:blip>
        <a:srcRect l="20694" t="39779" r="19304" b="37709"/>
        <a:stretch/>
      </xdr:blipFill>
      <xdr:spPr>
        <a:xfrm>
          <a:off x="2179320" y="800735"/>
          <a:ext cx="1824412" cy="333809"/>
        </a:xfrm>
        <a:prstGeom prst="rect">
          <a:avLst/>
        </a:prstGeom>
      </xdr:spPr>
    </xdr:pic>
    <xdr:clientData/>
  </xdr:twoCellAnchor>
  <xdr:twoCellAnchor>
    <xdr:from>
      <xdr:col>0</xdr:col>
      <xdr:colOff>38100</xdr:colOff>
      <xdr:row>5</xdr:row>
      <xdr:rowOff>382905</xdr:rowOff>
    </xdr:from>
    <xdr:to>
      <xdr:col>1</xdr:col>
      <xdr:colOff>1020763</xdr:colOff>
      <xdr:row>5</xdr:row>
      <xdr:rowOff>3211830</xdr:rowOff>
    </xdr:to>
    <xdr:sp macro="" textlink="">
      <xdr:nvSpPr>
        <xdr:cNvPr id="5" name="TextBox 2">
          <a:extLst>
            <a:ext uri="{FF2B5EF4-FFF2-40B4-BE49-F238E27FC236}">
              <a16:creationId xmlns:a16="http://schemas.microsoft.com/office/drawing/2014/main" id="{E76E2708-4C49-44D4-BEFE-B5F4184826A6}"/>
            </a:ext>
          </a:extLst>
        </xdr:cNvPr>
        <xdr:cNvSpPr txBox="1"/>
      </xdr:nvSpPr>
      <xdr:spPr>
        <a:xfrm>
          <a:off x="38100" y="1170305"/>
          <a:ext cx="2011363" cy="2828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r>
            <a:rPr lang="en-US" sz="880" baseline="0">
              <a:solidFill>
                <a:schemeClr val="dk1"/>
              </a:solidFill>
              <a:effectLst/>
              <a:latin typeface="Arial" panose="020B0604020202020204" pitchFamily="34" charset="0"/>
              <a:ea typeface="+mn-ea"/>
              <a:cs typeface="Arial" panose="020B0604020202020204" pitchFamily="34" charset="0"/>
            </a:rPr>
            <a:t>: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Conventional / Conventional IP Network</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NEXEDGE Gen1 System</a:t>
          </a:r>
          <a:endParaRPr lang="en-US" sz="880" baseline="0">
            <a:solidFill>
              <a:srgbClr val="FF0000"/>
            </a:solidFill>
            <a:effectLst/>
            <a:latin typeface="Arial" panose="020B0604020202020204" pitchFamily="34" charset="0"/>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NEXEDGE Gen2 System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Occupies 1 RU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Wideband Coverage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25/5/0.5 W RF Output Power</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Operates in analog mode at 25 KHz or 12.5 KHz, or in digital mode at 12.5 KHz or 6.25 KHz.</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Built-in 0.5 ppm TCXO</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LED Status Indicators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USB 2.0 Type-B Interface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Programming information is required to properly configure each system. Please contact your Kenwood Systems Regional Manager for assistance. </a:t>
          </a:r>
          <a:endParaRPr lang="en-US" sz="880">
            <a:effectLst/>
            <a:latin typeface="Arial" panose="020B0604020202020204" pitchFamily="34" charset="0"/>
            <a:cs typeface="Arial" panose="020B0604020202020204" pitchFamily="34" charset="0"/>
          </a:endParaRPr>
        </a:p>
        <a:p>
          <a:pPr algn="l"/>
          <a:endParaRPr lang="en-US" sz="900">
            <a:latin typeface="Arial" panose="020B0604020202020204" pitchFamily="34" charset="0"/>
            <a:cs typeface="Arial" panose="020B0604020202020204" pitchFamily="34" charset="0"/>
          </a:endParaRPr>
        </a:p>
      </xdr:txBody>
    </xdr:sp>
    <xdr:clientData/>
  </xdr:twoCellAnchor>
  <xdr:twoCellAnchor>
    <xdr:from>
      <xdr:col>1</xdr:col>
      <xdr:colOff>1110616</xdr:colOff>
      <xdr:row>5</xdr:row>
      <xdr:rowOff>392431</xdr:rowOff>
    </xdr:from>
    <xdr:to>
      <xdr:col>3</xdr:col>
      <xdr:colOff>626746</xdr:colOff>
      <xdr:row>5</xdr:row>
      <xdr:rowOff>3350896</xdr:rowOff>
    </xdr:to>
    <xdr:sp macro="" textlink="">
      <xdr:nvSpPr>
        <xdr:cNvPr id="6" name="Text Box 7">
          <a:extLst>
            <a:ext uri="{FF2B5EF4-FFF2-40B4-BE49-F238E27FC236}">
              <a16:creationId xmlns:a16="http://schemas.microsoft.com/office/drawing/2014/main" id="{156378C5-FBD5-40AE-BFC9-5B662F51B810}"/>
            </a:ext>
          </a:extLst>
        </xdr:cNvPr>
        <xdr:cNvSpPr txBox="1">
          <a:spLocks noChangeArrowheads="1"/>
        </xdr:cNvSpPr>
      </xdr:nvSpPr>
      <xdr:spPr bwMode="auto">
        <a:xfrm>
          <a:off x="2139316" y="1179831"/>
          <a:ext cx="4088130" cy="2958465"/>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80" b="1" baseline="0">
              <a:solidFill>
                <a:sysClr val="windowText" lastClr="000000"/>
              </a:solidFill>
              <a:latin typeface="Arial" pitchFamily="34" charset="0"/>
              <a:ea typeface="+mn-ea"/>
              <a:cs typeface="Arial" pitchFamily="34" charset="0"/>
            </a:rPr>
            <a:t>GENERAL OPTIONS</a:t>
          </a:r>
          <a:r>
            <a:rPr lang="en-US" altLang="ja-JP" sz="88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8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8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80" b="1" baseline="0">
            <a:solidFill>
              <a:sysClr val="windowText" lastClr="000000"/>
            </a:solidFill>
            <a:latin typeface="Arial" pitchFamily="34" charset="0"/>
            <a:ea typeface="+mn-ea"/>
            <a:cs typeface="Arial" pitchFamily="34" charset="0"/>
          </a:endParaRP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System switches and routers are recommended , but most commercially available network equipment is compatible. </a:t>
          </a:r>
        </a:p>
      </xdr:txBody>
    </xdr:sp>
    <xdr:clientData/>
  </xdr:twoCellAnchor>
  <xdr:twoCellAnchor>
    <xdr:from>
      <xdr:col>0</xdr:col>
      <xdr:colOff>15240</xdr:colOff>
      <xdr:row>9</xdr:row>
      <xdr:rowOff>45720</xdr:rowOff>
    </xdr:from>
    <xdr:to>
      <xdr:col>4</xdr:col>
      <xdr:colOff>184037</xdr:colOff>
      <xdr:row>18</xdr:row>
      <xdr:rowOff>0</xdr:rowOff>
    </xdr:to>
    <xdr:grpSp>
      <xdr:nvGrpSpPr>
        <xdr:cNvPr id="7" name="Group 18">
          <a:extLst>
            <a:ext uri="{FF2B5EF4-FFF2-40B4-BE49-F238E27FC236}">
              <a16:creationId xmlns:a16="http://schemas.microsoft.com/office/drawing/2014/main" id="{DBB1A3CD-5EAB-4B31-803A-F31F654EA4B7}"/>
            </a:ext>
          </a:extLst>
        </xdr:cNvPr>
        <xdr:cNvGrpSpPr/>
      </xdr:nvGrpSpPr>
      <xdr:grpSpPr>
        <a:xfrm>
          <a:off x="15240" y="4846320"/>
          <a:ext cx="6226697" cy="1859280"/>
          <a:chOff x="66263" y="9269480"/>
          <a:chExt cx="6236802" cy="1870628"/>
        </a:xfrm>
      </xdr:grpSpPr>
      <xdr:pic>
        <xdr:nvPicPr>
          <xdr:cNvPr id="8" name="Picture 19" descr="C:\Users\kabe\Pictures\NX5000\sara_sara.png">
            <a:extLst>
              <a:ext uri="{FF2B5EF4-FFF2-40B4-BE49-F238E27FC236}">
                <a16:creationId xmlns:a16="http://schemas.microsoft.com/office/drawing/2014/main" id="{1A315F49-88E8-4B5F-92BF-D0C8349D01C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058" y="9363852"/>
            <a:ext cx="1894427" cy="123788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Text Box 7">
            <a:extLst>
              <a:ext uri="{FF2B5EF4-FFF2-40B4-BE49-F238E27FC236}">
                <a16:creationId xmlns:a16="http://schemas.microsoft.com/office/drawing/2014/main" id="{FCA3254D-D4AC-4CC7-879A-A5FA63D5AF2C}"/>
              </a:ext>
            </a:extLst>
          </xdr:cNvPr>
          <xdr:cNvSpPr txBox="1">
            <a:spLocks noChangeArrowheads="1"/>
          </xdr:cNvSpPr>
        </xdr:nvSpPr>
        <xdr:spPr bwMode="auto">
          <a:xfrm>
            <a:off x="1971260" y="9269480"/>
            <a:ext cx="4331805" cy="1870628"/>
          </a:xfrm>
          <a:prstGeom prst="rect">
            <a:avLst/>
          </a:prstGeom>
          <a:noFill/>
          <a:ln w="9525">
            <a:noFill/>
            <a:miter lim="800000"/>
            <a:headEnd/>
            <a:tailEnd/>
          </a:ln>
        </xdr:spPr>
        <xdr:txBody>
          <a:bodyPr vertOverflow="clip" wrap="square" lIns="27432" tIns="22860" rIns="0" bIns="0" anchor="t" upright="1"/>
          <a:lstStyle/>
          <a:p>
            <a:r>
              <a:rPr lang="en-US" altLang="ja-JP" sz="1200" b="1" baseline="0">
                <a:solidFill>
                  <a:schemeClr val="accent1">
                    <a:lumMod val="50000"/>
                  </a:schemeClr>
                </a:solidFill>
                <a:effectLst/>
                <a:latin typeface="Arial" panose="020B0604020202020204" pitchFamily="34" charset="0"/>
                <a:ea typeface="+mn-ea"/>
                <a:cs typeface="Arial" panose="020B0604020202020204" pitchFamily="34" charset="0"/>
              </a:rPr>
              <a:t>              KPT-300LMC</a:t>
            </a:r>
            <a:endParaRPr lang="en-US" altLang="ja-JP" sz="1200" b="1" baseline="0">
              <a:solidFill>
                <a:schemeClr val="accent1">
                  <a:lumMod val="50000"/>
                </a:schemeClr>
              </a:solidFill>
              <a:latin typeface="Arial" pitchFamily="34" charset="0"/>
              <a:ea typeface="+mn-ea"/>
              <a:cs typeface="Arial" pitchFamily="34" charset="0"/>
            </a:endParaRPr>
          </a:p>
          <a:p>
            <a:pPr algn="l"/>
            <a:r>
              <a:rPr lang="en-US" sz="1200" b="0" i="0" u="none" strike="noStrike" baseline="0">
                <a:solidFill>
                  <a:schemeClr val="tx1"/>
                </a:solidFill>
                <a:latin typeface="Arial" pitchFamily="34" charset="0"/>
                <a:cs typeface="Arial" pitchFamily="34" charset="0"/>
              </a:rPr>
              <a:t>              </a:t>
            </a:r>
            <a:r>
              <a:rPr lang="en-US" sz="1200" b="1" i="0" u="none" strike="noStrike" baseline="0">
                <a:solidFill>
                  <a:schemeClr val="tx1"/>
                </a:solidFill>
                <a:latin typeface="Arial" pitchFamily="34" charset="0"/>
                <a:cs typeface="Arial" pitchFamily="34" charset="0"/>
              </a:rPr>
              <a:t>License Management Client</a:t>
            </a:r>
          </a:p>
          <a:p>
            <a:pPr algn="l"/>
            <a:endParaRPr lang="en-US" sz="600" b="0" i="0" u="none" strike="noStrike" baseline="0">
              <a:solidFill>
                <a:schemeClr val="tx1"/>
              </a:solidFill>
              <a:latin typeface="Arial" pitchFamily="34" charset="0"/>
              <a:cs typeface="Arial" pitchFamily="34" charset="0"/>
            </a:endParaRPr>
          </a:p>
          <a:p>
            <a:r>
              <a:rPr lang="en-US" sz="800" b="0" i="0" baseline="0">
                <a:effectLst/>
                <a:latin typeface="Arial" panose="020B0604020202020204" pitchFamily="34" charset="0"/>
                <a:ea typeface="+mn-ea"/>
                <a:cs typeface="Arial" panose="020B0604020202020204" pitchFamily="34" charset="0"/>
              </a:rPr>
              <a:t>    KPT-300LMC is a</a:t>
            </a:r>
            <a:r>
              <a:rPr lang="en-US" sz="800" b="0" i="0" u="none" baseline="0">
                <a:effectLst/>
                <a:latin typeface="Arial" panose="020B0604020202020204" pitchFamily="34" charset="0"/>
                <a:ea typeface="+mn-ea"/>
                <a:cs typeface="Arial" panose="020B0604020202020204" pitchFamily="34" charset="0"/>
              </a:rPr>
              <a:t> </a:t>
            </a:r>
            <a:r>
              <a:rPr lang="en-US" sz="800" b="0" i="0" u="sng" baseline="0">
                <a:effectLst/>
                <a:latin typeface="Arial" panose="020B0604020202020204" pitchFamily="34" charset="0"/>
                <a:ea typeface="+mn-ea"/>
                <a:cs typeface="Arial" panose="020B0604020202020204" pitchFamily="34" charset="0"/>
              </a:rPr>
              <a:t>required</a:t>
            </a:r>
            <a:r>
              <a:rPr lang="en-US" sz="800" b="0" i="0" u="none" baseline="0">
                <a:effectLst/>
                <a:latin typeface="Arial" panose="020B0604020202020204" pitchFamily="34" charset="0"/>
                <a:ea typeface="+mn-ea"/>
                <a:cs typeface="Arial" panose="020B0604020202020204" pitchFamily="34" charset="0"/>
              </a:rPr>
              <a:t> </a:t>
            </a:r>
            <a:r>
              <a:rPr lang="en-US" sz="800" b="0" i="0" baseline="0">
                <a:effectLst/>
                <a:latin typeface="Arial" panose="020B0604020202020204" pitchFamily="34" charset="0"/>
                <a:ea typeface="+mn-ea"/>
                <a:cs typeface="Arial" panose="020B0604020202020204" pitchFamily="34" charset="0"/>
              </a:rPr>
              <a:t>software package that is used to authenticate </a:t>
            </a:r>
            <a:r>
              <a:rPr lang="en-US" sz="800" b="1" i="0" baseline="0">
                <a:effectLst/>
                <a:latin typeface="Arial" panose="020B0604020202020204" pitchFamily="34" charset="0"/>
                <a:ea typeface="+mn-ea"/>
                <a:cs typeface="Arial" panose="020B0604020202020204" pitchFamily="34" charset="0"/>
              </a:rPr>
              <a:t>software</a:t>
            </a:r>
            <a:r>
              <a:rPr lang="en-US" sz="800" b="0" i="0" baseline="0">
                <a:effectLst/>
                <a:latin typeface="Arial" panose="020B0604020202020204" pitchFamily="34" charset="0"/>
                <a:ea typeface="+mn-ea"/>
                <a:cs typeface="Arial" panose="020B0604020202020204" pitchFamily="34" charset="0"/>
              </a:rPr>
              <a:t>.</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0" i="0" baseline="0">
                <a:effectLst/>
                <a:latin typeface="Arial" panose="020B0604020202020204" pitchFamily="34" charset="0"/>
                <a:ea typeface="+mn-ea"/>
                <a:cs typeface="Arial" panose="020B0604020202020204" pitchFamily="34" charset="0"/>
              </a:rPr>
              <a:t>    KPT-300LMC is available as a free download from Kenwood Tools and is also supplied</a:t>
            </a:r>
          </a:p>
          <a:p>
            <a:r>
              <a:rPr lang="en-US" sz="800" b="0" i="0" baseline="0">
                <a:effectLst/>
                <a:latin typeface="Arial" panose="020B0604020202020204" pitchFamily="34" charset="0"/>
                <a:ea typeface="+mn-ea"/>
                <a:cs typeface="Arial" panose="020B0604020202020204" pitchFamily="34" charset="0"/>
              </a:rPr>
              <a:t>    with applicable software.</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1" i="0" baseline="0">
                <a:solidFill>
                  <a:schemeClr val="accent2">
                    <a:lumMod val="75000"/>
                  </a:schemeClr>
                </a:solidFill>
                <a:effectLst/>
                <a:latin typeface="Arial" panose="020B0604020202020204" pitchFamily="34" charset="0"/>
                <a:ea typeface="+mn-ea"/>
                <a:cs typeface="Arial" panose="020B0604020202020204" pitchFamily="34" charset="0"/>
              </a:rPr>
              <a:t>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NOTE</a:t>
            </a: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 license key is required for the KPT-300LMC to authenticate the software </a:t>
            </a:r>
            <a:b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b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prior to use.  To receive a license key, complete the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Account Request Form"</a:t>
            </a:r>
            <a:r>
              <a:rPr lang="en-US" sz="800" b="0" i="0" u="sng" baseline="0">
                <a:solidFill>
                  <a:schemeClr val="accent2">
                    <a:lumMod val="75000"/>
                  </a:schemeClr>
                </a:solidFill>
                <a:effectLst/>
                <a:latin typeface="Arial" panose="020B0604020202020204" pitchFamily="34" charset="0"/>
                <a:ea typeface="+mn-ea"/>
                <a:cs typeface="Arial" panose="020B0604020202020204" pitchFamily="34" charset="0"/>
              </a:rPr>
              <a:t> </a:t>
            </a:r>
          </a:p>
          <a:p>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and return to the Kenwood Systems Order Desk.  </a:t>
            </a:r>
            <a:br>
              <a:rPr lang="en-US" sz="800" b="0" i="0" baseline="0">
                <a:solidFill>
                  <a:srgbClr val="0070C0"/>
                </a:solidFill>
                <a:effectLst/>
                <a:latin typeface="Arial" panose="020B0604020202020204" pitchFamily="34" charset="0"/>
                <a:ea typeface="+mn-ea"/>
                <a:cs typeface="Arial" panose="020B0604020202020204" pitchFamily="34" charset="0"/>
              </a:rPr>
            </a:br>
            <a:br>
              <a:rPr lang="en-US" sz="800" b="0" i="0" baseline="0">
                <a:solidFill>
                  <a:srgbClr val="C00000"/>
                </a:solidFill>
                <a:effectLst/>
                <a:latin typeface="Arial" panose="020B0604020202020204" pitchFamily="34" charset="0"/>
                <a:ea typeface="+mn-ea"/>
                <a:cs typeface="Arial" panose="020B0604020202020204" pitchFamily="34" charset="0"/>
              </a:rPr>
            </a:br>
            <a:r>
              <a:rPr lang="en-US" sz="800" b="0" i="0" baseline="0">
                <a:solidFill>
                  <a:sysClr val="windowText" lastClr="000000"/>
                </a:solidFill>
                <a:effectLst/>
                <a:latin typeface="Arial" panose="020B0604020202020204" pitchFamily="34" charset="0"/>
                <a:ea typeface="+mn-ea"/>
                <a:cs typeface="Arial" panose="020B0604020202020204" pitchFamily="34" charset="0"/>
              </a:rPr>
              <a:t>    License Keys will be E-Mailed to the address provided on the Account Request Form.  </a:t>
            </a:r>
          </a:p>
          <a:p>
            <a:r>
              <a:rPr lang="en-US" sz="800" b="0" i="0" baseline="0">
                <a:solidFill>
                  <a:sysClr val="windowText" lastClr="000000"/>
                </a:solidFill>
                <a:effectLst/>
                <a:latin typeface="Arial" panose="020B0604020202020204" pitchFamily="34" charset="0"/>
                <a:ea typeface="+mn-ea"/>
                <a:cs typeface="Arial" panose="020B0604020202020204" pitchFamily="34" charset="0"/>
              </a:rPr>
              <a:t>    A hard copy will follow by mail for your records</a:t>
            </a:r>
            <a:r>
              <a:rPr lang="en-US" sz="800" b="0" i="0" baseline="0">
                <a:solidFill>
                  <a:srgbClr val="C00000"/>
                </a:solidFill>
                <a:effectLst/>
                <a:latin typeface="Arial" panose="020B0604020202020204" pitchFamily="34" charset="0"/>
                <a:ea typeface="+mn-ea"/>
                <a:cs typeface="Arial" panose="020B0604020202020204" pitchFamily="34" charset="0"/>
              </a:rPr>
              <a:t>.  </a:t>
            </a:r>
            <a:endParaRPr lang="en-US" sz="800" b="0" i="0" baseline="0">
              <a:effectLst/>
              <a:latin typeface="Arial" panose="020B0604020202020204" pitchFamily="34" charset="0"/>
              <a:ea typeface="+mn-ea"/>
              <a:cs typeface="Arial" panose="020B0604020202020204" pitchFamily="34" charset="0"/>
            </a:endParaRPr>
          </a:p>
          <a:p>
            <a:r>
              <a:rPr lang="en-US" sz="800" b="0" i="0" baseline="0">
                <a:effectLst/>
                <a:latin typeface="Arial" panose="020B0604020202020204" pitchFamily="34" charset="0"/>
                <a:ea typeface="+mn-ea"/>
                <a:cs typeface="Arial" panose="020B0604020202020204" pitchFamily="34" charset="0"/>
              </a:rPr>
              <a:t>    </a:t>
            </a:r>
            <a:endParaRPr lang="en-US" sz="800" b="0" i="0" u="none" strike="noStrike" baseline="0">
              <a:solidFill>
                <a:schemeClr val="tx1"/>
              </a:solidFill>
              <a:latin typeface="Arial" pitchFamily="34" charset="0"/>
              <a:cs typeface="Arial" pitchFamily="34" charset="0"/>
            </a:endParaRPr>
          </a:p>
        </xdr:txBody>
      </xdr:sp>
      <xdr:pic>
        <xdr:nvPicPr>
          <xdr:cNvPr id="10" name="Picture 21">
            <a:extLst>
              <a:ext uri="{FF2B5EF4-FFF2-40B4-BE49-F238E27FC236}">
                <a16:creationId xmlns:a16="http://schemas.microsoft.com/office/drawing/2014/main" id="{8AA2E48E-CD84-4820-9115-FAC34FB2CB9A}"/>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45220" y="9354794"/>
            <a:ext cx="402580" cy="3607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11" name="TextBox 22">
            <a:extLst>
              <a:ext uri="{FF2B5EF4-FFF2-40B4-BE49-F238E27FC236}">
                <a16:creationId xmlns:a16="http://schemas.microsoft.com/office/drawing/2014/main" id="{EB4B318F-04B0-4F1C-AABB-9AA4AD667237}"/>
              </a:ext>
            </a:extLst>
          </xdr:cNvPr>
          <xdr:cNvSpPr txBox="1"/>
        </xdr:nvSpPr>
        <xdr:spPr>
          <a:xfrm>
            <a:off x="66263" y="10651435"/>
            <a:ext cx="1747630" cy="430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700" b="1"/>
              <a:t>Note:  KPT-300LMC is compatible with Windows Vista/7/8/8.1</a:t>
            </a:r>
            <a:r>
              <a:rPr lang="en-US" sz="700" b="1" baseline="0"/>
              <a:t> Only.  Windows XP is not supported.  </a:t>
            </a:r>
            <a:endParaRPr lang="en-US" sz="700" b="1"/>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2</xdr:rowOff>
    </xdr:from>
    <xdr:to>
      <xdr:col>3</xdr:col>
      <xdr:colOff>701703</xdr:colOff>
      <xdr:row>3</xdr:row>
      <xdr:rowOff>0</xdr:rowOff>
    </xdr:to>
    <xdr:sp macro="" textlink="">
      <xdr:nvSpPr>
        <xdr:cNvPr id="2" name="正方形/長方形 5">
          <a:extLst>
            <a:ext uri="{FF2B5EF4-FFF2-40B4-BE49-F238E27FC236}">
              <a16:creationId xmlns:a16="http://schemas.microsoft.com/office/drawing/2014/main" id="{3F20ADF3-B254-4E23-818A-5E06CE9E2C4D}"/>
            </a:ext>
          </a:extLst>
        </xdr:cNvPr>
        <xdr:cNvSpPr/>
      </xdr:nvSpPr>
      <xdr:spPr>
        <a:xfrm>
          <a:off x="0" y="2"/>
          <a:ext cx="6372253"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15240</xdr:colOff>
      <xdr:row>10</xdr:row>
      <xdr:rowOff>45720</xdr:rowOff>
    </xdr:from>
    <xdr:to>
      <xdr:col>4</xdr:col>
      <xdr:colOff>184037</xdr:colOff>
      <xdr:row>19</xdr:row>
      <xdr:rowOff>0</xdr:rowOff>
    </xdr:to>
    <xdr:grpSp>
      <xdr:nvGrpSpPr>
        <xdr:cNvPr id="3" name="Group 18">
          <a:extLst>
            <a:ext uri="{FF2B5EF4-FFF2-40B4-BE49-F238E27FC236}">
              <a16:creationId xmlns:a16="http://schemas.microsoft.com/office/drawing/2014/main" id="{D4592CE0-DB33-46DF-B7F1-C48B8AD287B5}"/>
            </a:ext>
          </a:extLst>
        </xdr:cNvPr>
        <xdr:cNvGrpSpPr/>
      </xdr:nvGrpSpPr>
      <xdr:grpSpPr>
        <a:xfrm>
          <a:off x="15240" y="4903470"/>
          <a:ext cx="6283847" cy="1830705"/>
          <a:chOff x="66263" y="9269480"/>
          <a:chExt cx="6236802" cy="1870628"/>
        </a:xfrm>
      </xdr:grpSpPr>
      <xdr:pic>
        <xdr:nvPicPr>
          <xdr:cNvPr id="4" name="Picture 19" descr="C:\Users\kabe\Pictures\NX5000\sara_sara.png">
            <a:extLst>
              <a:ext uri="{FF2B5EF4-FFF2-40B4-BE49-F238E27FC236}">
                <a16:creationId xmlns:a16="http://schemas.microsoft.com/office/drawing/2014/main" id="{EC068EA8-6C0D-430F-A7D9-4CFE40EDD8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58" y="9363852"/>
            <a:ext cx="1894427" cy="123788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 Box 7">
            <a:extLst>
              <a:ext uri="{FF2B5EF4-FFF2-40B4-BE49-F238E27FC236}">
                <a16:creationId xmlns:a16="http://schemas.microsoft.com/office/drawing/2014/main" id="{A09B0F5C-78B2-48E5-8370-1469345E03A2}"/>
              </a:ext>
            </a:extLst>
          </xdr:cNvPr>
          <xdr:cNvSpPr txBox="1">
            <a:spLocks noChangeArrowheads="1"/>
          </xdr:cNvSpPr>
        </xdr:nvSpPr>
        <xdr:spPr bwMode="auto">
          <a:xfrm>
            <a:off x="1971260" y="9269480"/>
            <a:ext cx="4331805" cy="1870628"/>
          </a:xfrm>
          <a:prstGeom prst="rect">
            <a:avLst/>
          </a:prstGeom>
          <a:noFill/>
          <a:ln w="9525">
            <a:noFill/>
            <a:miter lim="800000"/>
            <a:headEnd/>
            <a:tailEnd/>
          </a:ln>
        </xdr:spPr>
        <xdr:txBody>
          <a:bodyPr vertOverflow="clip" wrap="square" lIns="27432" tIns="22860" rIns="0" bIns="0" anchor="t" upright="1"/>
          <a:lstStyle/>
          <a:p>
            <a:r>
              <a:rPr lang="en-US" altLang="ja-JP" sz="1200" b="1" baseline="0">
                <a:solidFill>
                  <a:schemeClr val="accent1">
                    <a:lumMod val="50000"/>
                  </a:schemeClr>
                </a:solidFill>
                <a:effectLst/>
                <a:latin typeface="Arial" panose="020B0604020202020204" pitchFamily="34" charset="0"/>
                <a:ea typeface="+mn-ea"/>
                <a:cs typeface="Arial" panose="020B0604020202020204" pitchFamily="34" charset="0"/>
              </a:rPr>
              <a:t>              KPT-300LMC</a:t>
            </a:r>
            <a:endParaRPr lang="en-US" altLang="ja-JP" sz="1200" b="1" baseline="0">
              <a:solidFill>
                <a:schemeClr val="accent1">
                  <a:lumMod val="50000"/>
                </a:schemeClr>
              </a:solidFill>
              <a:latin typeface="Arial" pitchFamily="34" charset="0"/>
              <a:ea typeface="+mn-ea"/>
              <a:cs typeface="Arial" pitchFamily="34" charset="0"/>
            </a:endParaRPr>
          </a:p>
          <a:p>
            <a:pPr algn="l"/>
            <a:r>
              <a:rPr lang="en-US" sz="1200" b="0" i="0" u="none" strike="noStrike" baseline="0">
                <a:solidFill>
                  <a:schemeClr val="tx1"/>
                </a:solidFill>
                <a:latin typeface="Arial" pitchFamily="34" charset="0"/>
                <a:cs typeface="Arial" pitchFamily="34" charset="0"/>
              </a:rPr>
              <a:t>              </a:t>
            </a:r>
            <a:r>
              <a:rPr lang="en-US" sz="1200" b="1" i="0" u="none" strike="noStrike" baseline="0">
                <a:solidFill>
                  <a:schemeClr val="tx1"/>
                </a:solidFill>
                <a:latin typeface="Arial" pitchFamily="34" charset="0"/>
                <a:cs typeface="Arial" pitchFamily="34" charset="0"/>
              </a:rPr>
              <a:t>License Management Client</a:t>
            </a:r>
          </a:p>
          <a:p>
            <a:pPr algn="l"/>
            <a:endParaRPr lang="en-US" sz="600" b="0" i="0" u="none" strike="noStrike" baseline="0">
              <a:solidFill>
                <a:schemeClr val="tx1"/>
              </a:solidFill>
              <a:latin typeface="Arial" pitchFamily="34" charset="0"/>
              <a:cs typeface="Arial" pitchFamily="34" charset="0"/>
            </a:endParaRPr>
          </a:p>
          <a:p>
            <a:r>
              <a:rPr lang="en-US" sz="800" b="0" i="0" baseline="0">
                <a:effectLst/>
                <a:latin typeface="Arial" panose="020B0604020202020204" pitchFamily="34" charset="0"/>
                <a:ea typeface="+mn-ea"/>
                <a:cs typeface="Arial" panose="020B0604020202020204" pitchFamily="34" charset="0"/>
              </a:rPr>
              <a:t>    KPT-300LMC is a</a:t>
            </a:r>
            <a:r>
              <a:rPr lang="en-US" sz="800" b="0" i="0" u="none" baseline="0">
                <a:effectLst/>
                <a:latin typeface="Arial" panose="020B0604020202020204" pitchFamily="34" charset="0"/>
                <a:ea typeface="+mn-ea"/>
                <a:cs typeface="Arial" panose="020B0604020202020204" pitchFamily="34" charset="0"/>
              </a:rPr>
              <a:t> </a:t>
            </a:r>
            <a:r>
              <a:rPr lang="en-US" sz="800" b="0" i="0" u="sng" baseline="0">
                <a:effectLst/>
                <a:latin typeface="Arial" panose="020B0604020202020204" pitchFamily="34" charset="0"/>
                <a:ea typeface="+mn-ea"/>
                <a:cs typeface="Arial" panose="020B0604020202020204" pitchFamily="34" charset="0"/>
              </a:rPr>
              <a:t>required</a:t>
            </a:r>
            <a:r>
              <a:rPr lang="en-US" sz="800" b="0" i="0" u="none" baseline="0">
                <a:effectLst/>
                <a:latin typeface="Arial" panose="020B0604020202020204" pitchFamily="34" charset="0"/>
                <a:ea typeface="+mn-ea"/>
                <a:cs typeface="Arial" panose="020B0604020202020204" pitchFamily="34" charset="0"/>
              </a:rPr>
              <a:t> </a:t>
            </a:r>
            <a:r>
              <a:rPr lang="en-US" sz="800" b="0" i="0" baseline="0">
                <a:effectLst/>
                <a:latin typeface="Arial" panose="020B0604020202020204" pitchFamily="34" charset="0"/>
                <a:ea typeface="+mn-ea"/>
                <a:cs typeface="Arial" panose="020B0604020202020204" pitchFamily="34" charset="0"/>
              </a:rPr>
              <a:t>software package that is used to authenticate </a:t>
            </a:r>
            <a:r>
              <a:rPr lang="en-US" sz="800" b="1" i="0" baseline="0">
                <a:effectLst/>
                <a:latin typeface="Arial" panose="020B0604020202020204" pitchFamily="34" charset="0"/>
                <a:ea typeface="+mn-ea"/>
                <a:cs typeface="Arial" panose="020B0604020202020204" pitchFamily="34" charset="0"/>
              </a:rPr>
              <a:t>software</a:t>
            </a:r>
            <a:r>
              <a:rPr lang="en-US" sz="800" b="0" i="0" baseline="0">
                <a:effectLst/>
                <a:latin typeface="Arial" panose="020B0604020202020204" pitchFamily="34" charset="0"/>
                <a:ea typeface="+mn-ea"/>
                <a:cs typeface="Arial" panose="020B0604020202020204" pitchFamily="34" charset="0"/>
              </a:rPr>
              <a:t>. </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0" i="0" baseline="0">
                <a:effectLst/>
                <a:latin typeface="Arial" panose="020B0604020202020204" pitchFamily="34" charset="0"/>
                <a:ea typeface="+mn-ea"/>
                <a:cs typeface="Arial" panose="020B0604020202020204" pitchFamily="34" charset="0"/>
              </a:rPr>
              <a:t>    KPT-300LMC is available as a free download from Kenwood Tools and is also supplied</a:t>
            </a:r>
          </a:p>
          <a:p>
            <a:r>
              <a:rPr lang="en-US" sz="800" b="0" i="0" baseline="0">
                <a:effectLst/>
                <a:latin typeface="Arial" panose="020B0604020202020204" pitchFamily="34" charset="0"/>
                <a:ea typeface="+mn-ea"/>
                <a:cs typeface="Arial" panose="020B0604020202020204" pitchFamily="34" charset="0"/>
              </a:rPr>
              <a:t>    with applicable software.</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1" i="0" baseline="0">
                <a:solidFill>
                  <a:schemeClr val="accent2">
                    <a:lumMod val="75000"/>
                  </a:schemeClr>
                </a:solidFill>
                <a:effectLst/>
                <a:latin typeface="Arial" panose="020B0604020202020204" pitchFamily="34" charset="0"/>
                <a:ea typeface="+mn-ea"/>
                <a:cs typeface="Arial" panose="020B0604020202020204" pitchFamily="34" charset="0"/>
              </a:rPr>
              <a:t>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NOTE</a:t>
            </a: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 license key is required for the KPT-300LMC to authenticate the software </a:t>
            </a:r>
            <a:b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b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prior to use.  To receive a license key, complete the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Account Request Form"</a:t>
            </a:r>
            <a:r>
              <a:rPr lang="en-US" sz="800" b="0" i="0" u="sng" baseline="0">
                <a:solidFill>
                  <a:schemeClr val="accent2">
                    <a:lumMod val="75000"/>
                  </a:schemeClr>
                </a:solidFill>
                <a:effectLst/>
                <a:latin typeface="Arial" panose="020B0604020202020204" pitchFamily="34" charset="0"/>
                <a:ea typeface="+mn-ea"/>
                <a:cs typeface="Arial" panose="020B0604020202020204" pitchFamily="34" charset="0"/>
              </a:rPr>
              <a:t> </a:t>
            </a:r>
          </a:p>
          <a:p>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and return to the Kenwood Systems Order Desk.  </a:t>
            </a:r>
            <a:br>
              <a:rPr lang="en-US" sz="800" b="0" i="0" baseline="0">
                <a:solidFill>
                  <a:srgbClr val="0070C0"/>
                </a:solidFill>
                <a:effectLst/>
                <a:latin typeface="Arial" panose="020B0604020202020204" pitchFamily="34" charset="0"/>
                <a:ea typeface="+mn-ea"/>
                <a:cs typeface="Arial" panose="020B0604020202020204" pitchFamily="34" charset="0"/>
              </a:rPr>
            </a:br>
            <a:br>
              <a:rPr lang="en-US" sz="800" b="0" i="0" baseline="0">
                <a:solidFill>
                  <a:srgbClr val="C00000"/>
                </a:solidFill>
                <a:effectLst/>
                <a:latin typeface="Arial" panose="020B0604020202020204" pitchFamily="34" charset="0"/>
                <a:ea typeface="+mn-ea"/>
                <a:cs typeface="Arial" panose="020B0604020202020204" pitchFamily="34" charset="0"/>
              </a:rPr>
            </a:br>
            <a:r>
              <a:rPr lang="en-US" sz="800" b="0" i="0" baseline="0">
                <a:solidFill>
                  <a:sysClr val="windowText" lastClr="000000"/>
                </a:solidFill>
                <a:effectLst/>
                <a:latin typeface="Arial" panose="020B0604020202020204" pitchFamily="34" charset="0"/>
                <a:ea typeface="+mn-ea"/>
                <a:cs typeface="Arial" panose="020B0604020202020204" pitchFamily="34" charset="0"/>
              </a:rPr>
              <a:t>    License Keys will be E-Mailed to the address provided on the Account Request Form.  </a:t>
            </a:r>
          </a:p>
          <a:p>
            <a:r>
              <a:rPr lang="en-US" sz="800" b="0" i="0" baseline="0">
                <a:solidFill>
                  <a:sysClr val="windowText" lastClr="000000"/>
                </a:solidFill>
                <a:effectLst/>
                <a:latin typeface="Arial" panose="020B0604020202020204" pitchFamily="34" charset="0"/>
                <a:ea typeface="+mn-ea"/>
                <a:cs typeface="Arial" panose="020B0604020202020204" pitchFamily="34" charset="0"/>
              </a:rPr>
              <a:t>    A hard copy will follow by mail for your records</a:t>
            </a:r>
            <a:r>
              <a:rPr lang="en-US" sz="800" b="0" i="0" baseline="0">
                <a:solidFill>
                  <a:srgbClr val="C00000"/>
                </a:solidFill>
                <a:effectLst/>
                <a:latin typeface="Arial" panose="020B0604020202020204" pitchFamily="34" charset="0"/>
                <a:ea typeface="+mn-ea"/>
                <a:cs typeface="Arial" panose="020B0604020202020204" pitchFamily="34" charset="0"/>
              </a:rPr>
              <a:t>.  </a:t>
            </a:r>
            <a:endParaRPr lang="en-US" sz="800" b="0" i="0" baseline="0">
              <a:effectLst/>
              <a:latin typeface="Arial" panose="020B0604020202020204" pitchFamily="34" charset="0"/>
              <a:ea typeface="+mn-ea"/>
              <a:cs typeface="Arial" panose="020B0604020202020204" pitchFamily="34" charset="0"/>
            </a:endParaRPr>
          </a:p>
          <a:p>
            <a:r>
              <a:rPr lang="en-US" sz="800" b="0" i="0" baseline="0">
                <a:effectLst/>
                <a:latin typeface="Arial" panose="020B0604020202020204" pitchFamily="34" charset="0"/>
                <a:ea typeface="+mn-ea"/>
                <a:cs typeface="Arial" panose="020B0604020202020204" pitchFamily="34" charset="0"/>
              </a:rPr>
              <a:t>    </a:t>
            </a:r>
            <a:endParaRPr lang="en-US" sz="800" b="0" i="0" u="none" strike="noStrike" baseline="0">
              <a:solidFill>
                <a:schemeClr val="tx1"/>
              </a:solidFill>
              <a:latin typeface="Arial" pitchFamily="34" charset="0"/>
              <a:cs typeface="Arial" pitchFamily="34" charset="0"/>
            </a:endParaRPr>
          </a:p>
        </xdr:txBody>
      </xdr:sp>
      <xdr:pic>
        <xdr:nvPicPr>
          <xdr:cNvPr id="6" name="Picture 21">
            <a:extLst>
              <a:ext uri="{FF2B5EF4-FFF2-40B4-BE49-F238E27FC236}">
                <a16:creationId xmlns:a16="http://schemas.microsoft.com/office/drawing/2014/main" id="{7035493D-DE27-4E76-821E-82645CE8D1E3}"/>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45220" y="9354794"/>
            <a:ext cx="402580" cy="3607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7" name="TextBox 22">
            <a:extLst>
              <a:ext uri="{FF2B5EF4-FFF2-40B4-BE49-F238E27FC236}">
                <a16:creationId xmlns:a16="http://schemas.microsoft.com/office/drawing/2014/main" id="{FBA4EE9F-EC6E-4162-B3F0-B87E7DF57090}"/>
              </a:ext>
            </a:extLst>
          </xdr:cNvPr>
          <xdr:cNvSpPr txBox="1"/>
        </xdr:nvSpPr>
        <xdr:spPr>
          <a:xfrm>
            <a:off x="66263" y="10651435"/>
            <a:ext cx="1747630" cy="430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700" b="1"/>
              <a:t>Note:  KPT-300LMC is compatible with Windows Vista/7/8/8.1</a:t>
            </a:r>
            <a:r>
              <a:rPr lang="en-US" sz="700" b="1" baseline="0"/>
              <a:t> Only.  Windows XP is not supported.  </a:t>
            </a:r>
            <a:endParaRPr lang="en-US" sz="700" b="1"/>
          </a:p>
        </xdr:txBody>
      </xdr:sp>
    </xdr:grpSp>
    <xdr:clientData/>
  </xdr:twoCellAnchor>
  <xdr:twoCellAnchor>
    <xdr:from>
      <xdr:col>0</xdr:col>
      <xdr:colOff>352425</xdr:colOff>
      <xdr:row>0</xdr:row>
      <xdr:rowOff>45721</xdr:rowOff>
    </xdr:from>
    <xdr:to>
      <xdr:col>3</xdr:col>
      <xdr:colOff>220979</xdr:colOff>
      <xdr:row>4</xdr:row>
      <xdr:rowOff>135255</xdr:rowOff>
    </xdr:to>
    <xdr:sp macro="" textlink="">
      <xdr:nvSpPr>
        <xdr:cNvPr id="8" name="Text Box 22">
          <a:extLst>
            <a:ext uri="{FF2B5EF4-FFF2-40B4-BE49-F238E27FC236}">
              <a16:creationId xmlns:a16="http://schemas.microsoft.com/office/drawing/2014/main" id="{EECAB5F5-A1A5-45AD-8F33-52DFE50F73B0}"/>
            </a:ext>
          </a:extLst>
        </xdr:cNvPr>
        <xdr:cNvSpPr txBox="1">
          <a:spLocks noChangeArrowheads="1"/>
        </xdr:cNvSpPr>
      </xdr:nvSpPr>
      <xdr:spPr bwMode="auto">
        <a:xfrm>
          <a:off x="352425" y="45721"/>
          <a:ext cx="5539104" cy="77533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NXR-5800</a:t>
          </a:r>
        </a:p>
        <a:p>
          <a:pPr algn="ctr" rtl="1">
            <a:defRPr sz="1000"/>
          </a:pPr>
          <a:r>
            <a:rPr lang="en-US" altLang="ja-JP" sz="1000" b="1" i="0" strike="noStrike">
              <a:solidFill>
                <a:schemeClr val="bg1"/>
              </a:solidFill>
              <a:latin typeface="Arial"/>
              <a:cs typeface="Arial"/>
            </a:rPr>
            <a:t>UHF Digital &amp; FM Base Repeaters - 400-520MHz</a:t>
          </a:r>
        </a:p>
      </xdr:txBody>
    </xdr:sp>
    <xdr:clientData/>
  </xdr:twoCellAnchor>
  <xdr:twoCellAnchor editAs="oneCell">
    <xdr:from>
      <xdr:col>1</xdr:col>
      <xdr:colOff>1632585</xdr:colOff>
      <xdr:row>4</xdr:row>
      <xdr:rowOff>88900</xdr:rowOff>
    </xdr:from>
    <xdr:to>
      <xdr:col>1</xdr:col>
      <xdr:colOff>3478421</xdr:colOff>
      <xdr:row>5</xdr:row>
      <xdr:rowOff>245462</xdr:rowOff>
    </xdr:to>
    <xdr:pic>
      <xdr:nvPicPr>
        <xdr:cNvPr id="9" name="図 12">
          <a:extLst>
            <a:ext uri="{FF2B5EF4-FFF2-40B4-BE49-F238E27FC236}">
              <a16:creationId xmlns:a16="http://schemas.microsoft.com/office/drawing/2014/main" id="{806EDD04-08F0-4692-B896-DB1A8714E23C}"/>
            </a:ext>
          </a:extLst>
        </xdr:cNvPr>
        <xdr:cNvPicPr>
          <a:picLocks noChangeAspect="1"/>
        </xdr:cNvPicPr>
      </xdr:nvPicPr>
      <xdr:blipFill rotWithShape="1">
        <a:blip xmlns:r="http://schemas.openxmlformats.org/officeDocument/2006/relationships" r:embed="rId3">
          <a:clrChange>
            <a:clrFrom>
              <a:srgbClr val="ECE2D2"/>
            </a:clrFrom>
            <a:clrTo>
              <a:srgbClr val="ECE2D2">
                <a:alpha val="0"/>
              </a:srgbClr>
            </a:clrTo>
          </a:clrChange>
        </a:blip>
        <a:srcRect l="20694" t="39779" r="19304" b="37709"/>
        <a:stretch/>
      </xdr:blipFill>
      <xdr:spPr>
        <a:xfrm>
          <a:off x="2680335" y="774700"/>
          <a:ext cx="1845836" cy="347062"/>
        </a:xfrm>
        <a:prstGeom prst="rect">
          <a:avLst/>
        </a:prstGeom>
      </xdr:spPr>
    </xdr:pic>
    <xdr:clientData/>
  </xdr:twoCellAnchor>
  <xdr:twoCellAnchor>
    <xdr:from>
      <xdr:col>0</xdr:col>
      <xdr:colOff>34290</xdr:colOff>
      <xdr:row>5</xdr:row>
      <xdr:rowOff>333375</xdr:rowOff>
    </xdr:from>
    <xdr:to>
      <xdr:col>1</xdr:col>
      <xdr:colOff>1018194</xdr:colOff>
      <xdr:row>5</xdr:row>
      <xdr:rowOff>3097144</xdr:rowOff>
    </xdr:to>
    <xdr:sp macro="" textlink="">
      <xdr:nvSpPr>
        <xdr:cNvPr id="10" name="TextBox 2">
          <a:extLst>
            <a:ext uri="{FF2B5EF4-FFF2-40B4-BE49-F238E27FC236}">
              <a16:creationId xmlns:a16="http://schemas.microsoft.com/office/drawing/2014/main" id="{29187B51-D2D0-49D2-A934-3385DF91D0D2}"/>
            </a:ext>
          </a:extLst>
        </xdr:cNvPr>
        <xdr:cNvSpPr txBox="1"/>
      </xdr:nvSpPr>
      <xdr:spPr>
        <a:xfrm>
          <a:off x="34290" y="1209675"/>
          <a:ext cx="2031654" cy="27637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70" b="1" baseline="0">
              <a:solidFill>
                <a:schemeClr val="dk1"/>
              </a:solidFill>
              <a:effectLst/>
              <a:latin typeface="Arial" panose="020B0604020202020204" pitchFamily="34" charset="0"/>
              <a:ea typeface="+mn-ea"/>
              <a:cs typeface="Arial" panose="020B0604020202020204" pitchFamily="34" charset="0"/>
            </a:rPr>
            <a:t>GENERAL</a:t>
          </a:r>
          <a:r>
            <a:rPr lang="en-US" sz="870" baseline="0">
              <a:solidFill>
                <a:schemeClr val="dk1"/>
              </a:solidFill>
              <a:effectLst/>
              <a:latin typeface="Arial" panose="020B0604020202020204" pitchFamily="34" charset="0"/>
              <a:ea typeface="+mn-ea"/>
              <a:cs typeface="Arial" panose="020B0604020202020204" pitchFamily="34" charset="0"/>
            </a:rPr>
            <a:t>: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solidFill>
                <a:schemeClr val="dk1"/>
              </a:solidFill>
              <a:effectLst/>
              <a:latin typeface="Arial" panose="020B0604020202020204" pitchFamily="34" charset="0"/>
              <a:ea typeface="+mn-ea"/>
              <a:cs typeface="Arial" panose="020B0604020202020204" pitchFamily="34" charset="0"/>
            </a:rPr>
            <a:t>Conventional / Conventional IP Network</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solidFill>
                <a:schemeClr val="dk1"/>
              </a:solidFill>
              <a:effectLst/>
              <a:latin typeface="Arial" panose="020B0604020202020204" pitchFamily="34" charset="0"/>
              <a:ea typeface="+mn-ea"/>
              <a:cs typeface="Arial" panose="020B0604020202020204" pitchFamily="34" charset="0"/>
            </a:rPr>
            <a:t>NEXEDGE Gen1 Network</a:t>
          </a:r>
          <a:endParaRPr lang="en-US" sz="870" baseline="0">
            <a:solidFill>
              <a:srgbClr val="FF0000"/>
            </a:solidFill>
            <a:effectLst/>
            <a:latin typeface="Arial" panose="020B0604020202020204" pitchFamily="34" charset="0"/>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solidFill>
                <a:schemeClr val="dk1"/>
              </a:solidFill>
              <a:effectLst/>
              <a:latin typeface="Arial" panose="020B0604020202020204" pitchFamily="34" charset="0"/>
              <a:ea typeface="+mn-ea"/>
              <a:cs typeface="Arial" panose="020B0604020202020204" pitchFamily="34" charset="0"/>
            </a:rPr>
            <a:t>NEXEDGE Gen2 Network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solidFill>
                <a:schemeClr val="dk1"/>
              </a:solidFill>
              <a:effectLst/>
              <a:latin typeface="Arial" panose="020B0604020202020204" pitchFamily="34" charset="0"/>
              <a:ea typeface="+mn-ea"/>
              <a:cs typeface="Arial" panose="020B0604020202020204" pitchFamily="34" charset="0"/>
            </a:rPr>
            <a:t>Occupies 1 RU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solidFill>
                <a:schemeClr val="dk1"/>
              </a:solidFill>
              <a:effectLst/>
              <a:latin typeface="Arial" panose="020B0604020202020204" pitchFamily="34" charset="0"/>
              <a:ea typeface="+mn-ea"/>
              <a:cs typeface="Arial" panose="020B0604020202020204" pitchFamily="34" charset="0"/>
            </a:rPr>
            <a:t>Wideband Coverage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solidFill>
                <a:schemeClr val="dk1"/>
              </a:solidFill>
              <a:effectLst/>
              <a:latin typeface="Arial" panose="020B0604020202020204" pitchFamily="34" charset="0"/>
              <a:ea typeface="+mn-ea"/>
              <a:cs typeface="Arial" panose="020B0604020202020204" pitchFamily="34" charset="0"/>
            </a:rPr>
            <a:t>25/5/0.5 W RF Output Power</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solidFill>
                <a:schemeClr val="dk1"/>
              </a:solidFill>
              <a:effectLst/>
              <a:latin typeface="Arial" panose="020B0604020202020204" pitchFamily="34" charset="0"/>
              <a:ea typeface="+mn-ea"/>
              <a:cs typeface="Arial" panose="020B0604020202020204" pitchFamily="34" charset="0"/>
            </a:rPr>
            <a:t>Operates in analog mode at 25 KHz or 12.5 KHz, or in digital mode at 12.5 KHz or 6.25 KHz.</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solidFill>
                <a:schemeClr val="dk1"/>
              </a:solidFill>
              <a:effectLst/>
              <a:latin typeface="Arial" panose="020B0604020202020204" pitchFamily="34" charset="0"/>
              <a:ea typeface="+mn-ea"/>
              <a:cs typeface="Arial" panose="020B0604020202020204" pitchFamily="34" charset="0"/>
            </a:rPr>
            <a:t>Built-in 0.5 ppm TCXO</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solidFill>
                <a:schemeClr val="dk1"/>
              </a:solidFill>
              <a:effectLst/>
              <a:latin typeface="Arial" panose="020B0604020202020204" pitchFamily="34" charset="0"/>
              <a:ea typeface="+mn-ea"/>
              <a:cs typeface="Arial" panose="020B0604020202020204" pitchFamily="34" charset="0"/>
            </a:rPr>
            <a:t>LED Status Indicators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solidFill>
                <a:schemeClr val="dk1"/>
              </a:solidFill>
              <a:effectLst/>
              <a:latin typeface="Arial" panose="020B0604020202020204" pitchFamily="34" charset="0"/>
              <a:ea typeface="+mn-ea"/>
              <a:cs typeface="Arial" panose="020B0604020202020204" pitchFamily="34" charset="0"/>
            </a:rPr>
            <a:t>USB 2.0 Type-B Interface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solidFill>
                <a:schemeClr val="dk1"/>
              </a:solidFill>
              <a:effectLst/>
              <a:latin typeface="Arial" panose="020B0604020202020204" pitchFamily="34" charset="0"/>
              <a:ea typeface="+mn-ea"/>
              <a:cs typeface="Arial" panose="020B0604020202020204" pitchFamily="34" charset="0"/>
            </a:rPr>
            <a:t>Programming information is required to properly configure each system. Please contact your Kenwood Systems Regional Manager for assistance. </a:t>
          </a:r>
          <a:endParaRPr lang="en-US" sz="870">
            <a:effectLst/>
            <a:latin typeface="Arial" panose="020B0604020202020204" pitchFamily="34" charset="0"/>
            <a:cs typeface="Arial" panose="020B0604020202020204" pitchFamily="34" charset="0"/>
          </a:endParaRPr>
        </a:p>
        <a:p>
          <a:pPr algn="l"/>
          <a:endParaRPr lang="en-US" sz="900">
            <a:latin typeface="Arial" panose="020B0604020202020204" pitchFamily="34" charset="0"/>
            <a:cs typeface="Arial" panose="020B0604020202020204" pitchFamily="34" charset="0"/>
          </a:endParaRPr>
        </a:p>
      </xdr:txBody>
    </xdr:sp>
    <xdr:clientData/>
  </xdr:twoCellAnchor>
  <xdr:twoCellAnchor>
    <xdr:from>
      <xdr:col>1</xdr:col>
      <xdr:colOff>1049656</xdr:colOff>
      <xdr:row>5</xdr:row>
      <xdr:rowOff>354329</xdr:rowOff>
    </xdr:from>
    <xdr:to>
      <xdr:col>3</xdr:col>
      <xdr:colOff>542926</xdr:colOff>
      <xdr:row>5</xdr:row>
      <xdr:rowOff>3505201</xdr:rowOff>
    </xdr:to>
    <xdr:sp macro="" textlink="">
      <xdr:nvSpPr>
        <xdr:cNvPr id="11" name="Text Box 7">
          <a:extLst>
            <a:ext uri="{FF2B5EF4-FFF2-40B4-BE49-F238E27FC236}">
              <a16:creationId xmlns:a16="http://schemas.microsoft.com/office/drawing/2014/main" id="{E52D3D99-489C-4A84-B86A-AEF184B62FA5}"/>
            </a:ext>
          </a:extLst>
        </xdr:cNvPr>
        <xdr:cNvSpPr txBox="1">
          <a:spLocks noChangeArrowheads="1"/>
        </xdr:cNvSpPr>
      </xdr:nvSpPr>
      <xdr:spPr bwMode="auto">
        <a:xfrm>
          <a:off x="2097406" y="1230629"/>
          <a:ext cx="4116070" cy="289052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2</xdr:rowOff>
    </xdr:from>
    <xdr:to>
      <xdr:col>3</xdr:col>
      <xdr:colOff>711228</xdr:colOff>
      <xdr:row>3</xdr:row>
      <xdr:rowOff>0</xdr:rowOff>
    </xdr:to>
    <xdr:sp macro="" textlink="">
      <xdr:nvSpPr>
        <xdr:cNvPr id="2" name="正方形/長方形 5">
          <a:extLst>
            <a:ext uri="{FF2B5EF4-FFF2-40B4-BE49-F238E27FC236}">
              <a16:creationId xmlns:a16="http://schemas.microsoft.com/office/drawing/2014/main" id="{EAB79A61-D556-448B-B22C-2D8C0AFED6F4}"/>
            </a:ext>
          </a:extLst>
        </xdr:cNvPr>
        <xdr:cNvSpPr/>
      </xdr:nvSpPr>
      <xdr:spPr>
        <a:xfrm>
          <a:off x="0" y="2"/>
          <a:ext cx="6330978"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15240</xdr:colOff>
      <xdr:row>9</xdr:row>
      <xdr:rowOff>45720</xdr:rowOff>
    </xdr:from>
    <xdr:to>
      <xdr:col>4</xdr:col>
      <xdr:colOff>0</xdr:colOff>
      <xdr:row>18</xdr:row>
      <xdr:rowOff>97321</xdr:rowOff>
    </xdr:to>
    <xdr:grpSp>
      <xdr:nvGrpSpPr>
        <xdr:cNvPr id="3" name="Group 18">
          <a:extLst>
            <a:ext uri="{FF2B5EF4-FFF2-40B4-BE49-F238E27FC236}">
              <a16:creationId xmlns:a16="http://schemas.microsoft.com/office/drawing/2014/main" id="{6F6022DF-2D78-4A92-B6F4-CCD6149292DD}"/>
            </a:ext>
          </a:extLst>
        </xdr:cNvPr>
        <xdr:cNvGrpSpPr/>
      </xdr:nvGrpSpPr>
      <xdr:grpSpPr>
        <a:xfrm>
          <a:off x="15240" y="4798695"/>
          <a:ext cx="6061710" cy="1956601"/>
          <a:chOff x="66263" y="9269480"/>
          <a:chExt cx="6236802" cy="1870628"/>
        </a:xfrm>
      </xdr:grpSpPr>
      <xdr:pic>
        <xdr:nvPicPr>
          <xdr:cNvPr id="4" name="Picture 19" descr="C:\Users\kabe\Pictures\NX5000\sara_sara.png">
            <a:extLst>
              <a:ext uri="{FF2B5EF4-FFF2-40B4-BE49-F238E27FC236}">
                <a16:creationId xmlns:a16="http://schemas.microsoft.com/office/drawing/2014/main" id="{5A5DD7D9-D279-4D20-B98C-0846B8A849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58" y="9363852"/>
            <a:ext cx="1894427" cy="123788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 Box 7">
            <a:extLst>
              <a:ext uri="{FF2B5EF4-FFF2-40B4-BE49-F238E27FC236}">
                <a16:creationId xmlns:a16="http://schemas.microsoft.com/office/drawing/2014/main" id="{A0E1F5E3-D4B9-4A86-B2BD-F3D9AC18110C}"/>
              </a:ext>
            </a:extLst>
          </xdr:cNvPr>
          <xdr:cNvSpPr txBox="1">
            <a:spLocks noChangeArrowheads="1"/>
          </xdr:cNvSpPr>
        </xdr:nvSpPr>
        <xdr:spPr bwMode="auto">
          <a:xfrm>
            <a:off x="1971260" y="9269480"/>
            <a:ext cx="4331805" cy="1870628"/>
          </a:xfrm>
          <a:prstGeom prst="rect">
            <a:avLst/>
          </a:prstGeom>
          <a:noFill/>
          <a:ln w="9525">
            <a:noFill/>
            <a:miter lim="800000"/>
            <a:headEnd/>
            <a:tailEnd/>
          </a:ln>
        </xdr:spPr>
        <xdr:txBody>
          <a:bodyPr vertOverflow="clip" wrap="square" lIns="27432" tIns="22860" rIns="0" bIns="0" anchor="t" upright="1"/>
          <a:lstStyle/>
          <a:p>
            <a:r>
              <a:rPr lang="en-US" altLang="ja-JP" sz="1200" b="1" baseline="0">
                <a:solidFill>
                  <a:schemeClr val="accent1">
                    <a:lumMod val="50000"/>
                  </a:schemeClr>
                </a:solidFill>
                <a:effectLst/>
                <a:latin typeface="Arial" panose="020B0604020202020204" pitchFamily="34" charset="0"/>
                <a:ea typeface="+mn-ea"/>
                <a:cs typeface="Arial" panose="020B0604020202020204" pitchFamily="34" charset="0"/>
              </a:rPr>
              <a:t>              KPT-300LMC</a:t>
            </a:r>
            <a:endParaRPr lang="en-US" altLang="ja-JP" sz="1200" b="1" baseline="0">
              <a:solidFill>
                <a:schemeClr val="accent1">
                  <a:lumMod val="50000"/>
                </a:schemeClr>
              </a:solidFill>
              <a:latin typeface="Arial" pitchFamily="34" charset="0"/>
              <a:ea typeface="+mn-ea"/>
              <a:cs typeface="Arial" pitchFamily="34" charset="0"/>
            </a:endParaRPr>
          </a:p>
          <a:p>
            <a:pPr algn="l"/>
            <a:r>
              <a:rPr lang="en-US" sz="1200" b="0" i="0" u="none" strike="noStrike" baseline="0">
                <a:solidFill>
                  <a:schemeClr val="tx1"/>
                </a:solidFill>
                <a:latin typeface="Arial" pitchFamily="34" charset="0"/>
                <a:cs typeface="Arial" pitchFamily="34" charset="0"/>
              </a:rPr>
              <a:t>              </a:t>
            </a:r>
            <a:r>
              <a:rPr lang="en-US" sz="1200" b="1" i="0" u="none" strike="noStrike" baseline="0">
                <a:solidFill>
                  <a:schemeClr val="tx1"/>
                </a:solidFill>
                <a:latin typeface="Arial" pitchFamily="34" charset="0"/>
                <a:cs typeface="Arial" pitchFamily="34" charset="0"/>
              </a:rPr>
              <a:t>License Management Client</a:t>
            </a:r>
          </a:p>
          <a:p>
            <a:pPr algn="l"/>
            <a:endParaRPr lang="en-US" sz="600" b="0" i="0" u="none" strike="noStrike" baseline="0">
              <a:solidFill>
                <a:schemeClr val="tx1"/>
              </a:solidFill>
              <a:latin typeface="Arial" pitchFamily="34" charset="0"/>
              <a:cs typeface="Arial" pitchFamily="34" charset="0"/>
            </a:endParaRPr>
          </a:p>
          <a:p>
            <a:r>
              <a:rPr lang="en-US" sz="800" b="0" i="0" baseline="0">
                <a:effectLst/>
                <a:latin typeface="Arial" panose="020B0604020202020204" pitchFamily="34" charset="0"/>
                <a:ea typeface="+mn-ea"/>
                <a:cs typeface="Arial" panose="020B0604020202020204" pitchFamily="34" charset="0"/>
              </a:rPr>
              <a:t>    KPT-300LMC is a</a:t>
            </a:r>
            <a:r>
              <a:rPr lang="en-US" sz="800" b="0" i="0" u="none" baseline="0">
                <a:effectLst/>
                <a:latin typeface="Arial" panose="020B0604020202020204" pitchFamily="34" charset="0"/>
                <a:ea typeface="+mn-ea"/>
                <a:cs typeface="Arial" panose="020B0604020202020204" pitchFamily="34" charset="0"/>
              </a:rPr>
              <a:t> </a:t>
            </a:r>
            <a:r>
              <a:rPr lang="en-US" sz="800" b="0" i="0" u="sng" baseline="0">
                <a:effectLst/>
                <a:latin typeface="Arial" panose="020B0604020202020204" pitchFamily="34" charset="0"/>
                <a:ea typeface="+mn-ea"/>
                <a:cs typeface="Arial" panose="020B0604020202020204" pitchFamily="34" charset="0"/>
              </a:rPr>
              <a:t>required</a:t>
            </a:r>
            <a:r>
              <a:rPr lang="en-US" sz="800" b="0" i="0" u="none" baseline="0">
                <a:effectLst/>
                <a:latin typeface="Arial" panose="020B0604020202020204" pitchFamily="34" charset="0"/>
                <a:ea typeface="+mn-ea"/>
                <a:cs typeface="Arial" panose="020B0604020202020204" pitchFamily="34" charset="0"/>
              </a:rPr>
              <a:t> </a:t>
            </a:r>
            <a:r>
              <a:rPr lang="en-US" sz="800" b="0" i="0" baseline="0">
                <a:effectLst/>
                <a:latin typeface="Arial" panose="020B0604020202020204" pitchFamily="34" charset="0"/>
                <a:ea typeface="+mn-ea"/>
                <a:cs typeface="Arial" panose="020B0604020202020204" pitchFamily="34" charset="0"/>
              </a:rPr>
              <a:t>software package that is used to authenticate </a:t>
            </a:r>
            <a:r>
              <a:rPr lang="en-US" sz="800" b="1" i="0" baseline="0">
                <a:effectLst/>
                <a:latin typeface="Arial" panose="020B0604020202020204" pitchFamily="34" charset="0"/>
                <a:ea typeface="+mn-ea"/>
                <a:cs typeface="Arial" panose="020B0604020202020204" pitchFamily="34" charset="0"/>
              </a:rPr>
              <a:t>software</a:t>
            </a:r>
            <a:r>
              <a:rPr lang="en-US" sz="800" b="0" i="0" baseline="0">
                <a:effectLst/>
                <a:latin typeface="Arial" panose="020B0604020202020204" pitchFamily="34" charset="0"/>
                <a:ea typeface="+mn-ea"/>
                <a:cs typeface="Arial" panose="020B0604020202020204" pitchFamily="34" charset="0"/>
              </a:rPr>
              <a:t>.</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0" i="0" baseline="0">
                <a:effectLst/>
                <a:latin typeface="Arial" panose="020B0604020202020204" pitchFamily="34" charset="0"/>
                <a:ea typeface="+mn-ea"/>
                <a:cs typeface="Arial" panose="020B0604020202020204" pitchFamily="34" charset="0"/>
              </a:rPr>
              <a:t>    KPT-300LMC is available as a free download from Kenwood Tools and is also supplied</a:t>
            </a:r>
          </a:p>
          <a:p>
            <a:r>
              <a:rPr lang="en-US" sz="800" b="0" i="0" baseline="0">
                <a:effectLst/>
                <a:latin typeface="Arial" panose="020B0604020202020204" pitchFamily="34" charset="0"/>
                <a:ea typeface="+mn-ea"/>
                <a:cs typeface="Arial" panose="020B0604020202020204" pitchFamily="34" charset="0"/>
              </a:rPr>
              <a:t>    with applicable software.</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1" i="0" baseline="0">
                <a:solidFill>
                  <a:schemeClr val="accent2">
                    <a:lumMod val="75000"/>
                  </a:schemeClr>
                </a:solidFill>
                <a:effectLst/>
                <a:latin typeface="Arial" panose="020B0604020202020204" pitchFamily="34" charset="0"/>
                <a:ea typeface="+mn-ea"/>
                <a:cs typeface="Arial" panose="020B0604020202020204" pitchFamily="34" charset="0"/>
              </a:rPr>
              <a:t>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NOTE</a:t>
            </a: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 license key is required for the KPT-300LMC to authenticate the software </a:t>
            </a:r>
            <a:b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b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prior to use.  To receive a license key, complete the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Account Request Form"</a:t>
            </a:r>
            <a:r>
              <a:rPr lang="en-US" sz="800" b="0" i="0" u="sng" baseline="0">
                <a:solidFill>
                  <a:schemeClr val="accent2">
                    <a:lumMod val="75000"/>
                  </a:schemeClr>
                </a:solidFill>
                <a:effectLst/>
                <a:latin typeface="Arial" panose="020B0604020202020204" pitchFamily="34" charset="0"/>
                <a:ea typeface="+mn-ea"/>
                <a:cs typeface="Arial" panose="020B0604020202020204" pitchFamily="34" charset="0"/>
              </a:rPr>
              <a:t> </a:t>
            </a:r>
          </a:p>
          <a:p>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and return to the Kenwood Systems Order Desk.  </a:t>
            </a:r>
            <a:br>
              <a:rPr lang="en-US" sz="800" b="0" i="0" baseline="0">
                <a:solidFill>
                  <a:srgbClr val="0070C0"/>
                </a:solidFill>
                <a:effectLst/>
                <a:latin typeface="Arial" panose="020B0604020202020204" pitchFamily="34" charset="0"/>
                <a:ea typeface="+mn-ea"/>
                <a:cs typeface="Arial" panose="020B0604020202020204" pitchFamily="34" charset="0"/>
              </a:rPr>
            </a:br>
            <a:br>
              <a:rPr lang="en-US" sz="800" b="0" i="0" baseline="0">
                <a:solidFill>
                  <a:srgbClr val="C00000"/>
                </a:solidFill>
                <a:effectLst/>
                <a:latin typeface="Arial" panose="020B0604020202020204" pitchFamily="34" charset="0"/>
                <a:ea typeface="+mn-ea"/>
                <a:cs typeface="Arial" panose="020B0604020202020204" pitchFamily="34" charset="0"/>
              </a:rPr>
            </a:br>
            <a:r>
              <a:rPr lang="en-US" sz="800" b="0" i="0" baseline="0">
                <a:solidFill>
                  <a:sysClr val="windowText" lastClr="000000"/>
                </a:solidFill>
                <a:effectLst/>
                <a:latin typeface="Arial" panose="020B0604020202020204" pitchFamily="34" charset="0"/>
                <a:ea typeface="+mn-ea"/>
                <a:cs typeface="Arial" panose="020B0604020202020204" pitchFamily="34" charset="0"/>
              </a:rPr>
              <a:t>    License Keys will be E-Mailed to the address provided on the Account Request Form.  </a:t>
            </a:r>
          </a:p>
          <a:p>
            <a:r>
              <a:rPr lang="en-US" sz="800" b="0" i="0" baseline="0">
                <a:solidFill>
                  <a:sysClr val="windowText" lastClr="000000"/>
                </a:solidFill>
                <a:effectLst/>
                <a:latin typeface="Arial" panose="020B0604020202020204" pitchFamily="34" charset="0"/>
                <a:ea typeface="+mn-ea"/>
                <a:cs typeface="Arial" panose="020B0604020202020204" pitchFamily="34" charset="0"/>
              </a:rPr>
              <a:t>    A hard copy will follow by mail for your records</a:t>
            </a:r>
            <a:r>
              <a:rPr lang="en-US" sz="800" b="0" i="0" baseline="0">
                <a:solidFill>
                  <a:srgbClr val="C00000"/>
                </a:solidFill>
                <a:effectLst/>
                <a:latin typeface="Arial" panose="020B0604020202020204" pitchFamily="34" charset="0"/>
                <a:ea typeface="+mn-ea"/>
                <a:cs typeface="Arial" panose="020B0604020202020204" pitchFamily="34" charset="0"/>
              </a:rPr>
              <a:t>.  </a:t>
            </a:r>
            <a:endParaRPr lang="en-US" sz="800" b="0" i="0" baseline="0">
              <a:effectLst/>
              <a:latin typeface="Arial" panose="020B0604020202020204" pitchFamily="34" charset="0"/>
              <a:ea typeface="+mn-ea"/>
              <a:cs typeface="Arial" panose="020B0604020202020204" pitchFamily="34" charset="0"/>
            </a:endParaRPr>
          </a:p>
          <a:p>
            <a:r>
              <a:rPr lang="en-US" sz="800" b="0" i="0" baseline="0">
                <a:effectLst/>
                <a:latin typeface="Arial" panose="020B0604020202020204" pitchFamily="34" charset="0"/>
                <a:ea typeface="+mn-ea"/>
                <a:cs typeface="Arial" panose="020B0604020202020204" pitchFamily="34" charset="0"/>
              </a:rPr>
              <a:t>    </a:t>
            </a:r>
            <a:endParaRPr lang="en-US" sz="800" b="0" i="0" u="none" strike="noStrike" baseline="0">
              <a:solidFill>
                <a:schemeClr val="tx1"/>
              </a:solidFill>
              <a:latin typeface="Arial" pitchFamily="34" charset="0"/>
              <a:cs typeface="Arial" pitchFamily="34" charset="0"/>
            </a:endParaRPr>
          </a:p>
        </xdr:txBody>
      </xdr:sp>
      <xdr:pic>
        <xdr:nvPicPr>
          <xdr:cNvPr id="6" name="Picture 21">
            <a:extLst>
              <a:ext uri="{FF2B5EF4-FFF2-40B4-BE49-F238E27FC236}">
                <a16:creationId xmlns:a16="http://schemas.microsoft.com/office/drawing/2014/main" id="{4921B4D6-7A1C-4D53-99F6-155792347401}"/>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45220" y="9354794"/>
            <a:ext cx="402580" cy="3607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7" name="TextBox 22">
            <a:extLst>
              <a:ext uri="{FF2B5EF4-FFF2-40B4-BE49-F238E27FC236}">
                <a16:creationId xmlns:a16="http://schemas.microsoft.com/office/drawing/2014/main" id="{8D4CE40A-08C1-4E98-BD0A-BBE8CE6C8F1D}"/>
              </a:ext>
            </a:extLst>
          </xdr:cNvPr>
          <xdr:cNvSpPr txBox="1"/>
        </xdr:nvSpPr>
        <xdr:spPr>
          <a:xfrm>
            <a:off x="66263" y="10651435"/>
            <a:ext cx="1747630" cy="430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700" b="1"/>
              <a:t>Note:  KPT-300LMC is compatible with Windows Vista/7/8/8.1</a:t>
            </a:r>
            <a:r>
              <a:rPr lang="en-US" sz="700" b="1" baseline="0"/>
              <a:t> Only.  Windows XP is not supported.  </a:t>
            </a:r>
            <a:endParaRPr lang="en-US" sz="700" b="1"/>
          </a:p>
        </xdr:txBody>
      </xdr:sp>
    </xdr:grpSp>
    <xdr:clientData/>
  </xdr:twoCellAnchor>
  <xdr:twoCellAnchor>
    <xdr:from>
      <xdr:col>0</xdr:col>
      <xdr:colOff>396240</xdr:colOff>
      <xdr:row>0</xdr:row>
      <xdr:rowOff>60961</xdr:rowOff>
    </xdr:from>
    <xdr:to>
      <xdr:col>3</xdr:col>
      <xdr:colOff>264794</xdr:colOff>
      <xdr:row>4</xdr:row>
      <xdr:rowOff>150495</xdr:rowOff>
    </xdr:to>
    <xdr:sp macro="" textlink="">
      <xdr:nvSpPr>
        <xdr:cNvPr id="8" name="Text Box 22">
          <a:extLst>
            <a:ext uri="{FF2B5EF4-FFF2-40B4-BE49-F238E27FC236}">
              <a16:creationId xmlns:a16="http://schemas.microsoft.com/office/drawing/2014/main" id="{10A012AD-F3EC-419F-B2FB-3E47DD6C7EF9}"/>
            </a:ext>
          </a:extLst>
        </xdr:cNvPr>
        <xdr:cNvSpPr txBox="1">
          <a:spLocks noChangeArrowheads="1"/>
        </xdr:cNvSpPr>
      </xdr:nvSpPr>
      <xdr:spPr bwMode="auto">
        <a:xfrm>
          <a:off x="396240" y="60961"/>
          <a:ext cx="5488304" cy="69913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NXR-5900</a:t>
          </a:r>
        </a:p>
        <a:p>
          <a:pPr algn="ctr" rtl="1">
            <a:defRPr sz="1000"/>
          </a:pPr>
          <a:r>
            <a:rPr lang="en-US" altLang="ja-JP" sz="1000" b="1" i="0" strike="noStrike">
              <a:solidFill>
                <a:schemeClr val="bg1"/>
              </a:solidFill>
              <a:latin typeface="Arial"/>
              <a:cs typeface="Arial"/>
            </a:rPr>
            <a:t>800MHz Digital &amp; FM Base Repeaters - 806-825, 851-870 MHz /</a:t>
          </a:r>
        </a:p>
      </xdr:txBody>
    </xdr:sp>
    <xdr:clientData/>
  </xdr:twoCellAnchor>
  <xdr:twoCellAnchor editAs="oneCell">
    <xdr:from>
      <xdr:col>1</xdr:col>
      <xdr:colOff>1154430</xdr:colOff>
      <xdr:row>5</xdr:row>
      <xdr:rowOff>45720</xdr:rowOff>
    </xdr:from>
    <xdr:to>
      <xdr:col>1</xdr:col>
      <xdr:colOff>3000266</xdr:colOff>
      <xdr:row>5</xdr:row>
      <xdr:rowOff>392782</xdr:rowOff>
    </xdr:to>
    <xdr:pic>
      <xdr:nvPicPr>
        <xdr:cNvPr id="9" name="図 12">
          <a:extLst>
            <a:ext uri="{FF2B5EF4-FFF2-40B4-BE49-F238E27FC236}">
              <a16:creationId xmlns:a16="http://schemas.microsoft.com/office/drawing/2014/main" id="{58C2608E-2BA8-494C-B4A6-30D6C16CCB9C}"/>
            </a:ext>
          </a:extLst>
        </xdr:cNvPr>
        <xdr:cNvPicPr>
          <a:picLocks noChangeAspect="1"/>
        </xdr:cNvPicPr>
      </xdr:nvPicPr>
      <xdr:blipFill rotWithShape="1">
        <a:blip xmlns:r="http://schemas.openxmlformats.org/officeDocument/2006/relationships" r:embed="rId3">
          <a:clrChange>
            <a:clrFrom>
              <a:srgbClr val="ECE2D2"/>
            </a:clrFrom>
            <a:clrTo>
              <a:srgbClr val="ECE2D2">
                <a:alpha val="0"/>
              </a:srgbClr>
            </a:clrTo>
          </a:clrChange>
        </a:blip>
        <a:srcRect l="20694" t="39779" r="19304" b="37709"/>
        <a:stretch/>
      </xdr:blipFill>
      <xdr:spPr>
        <a:xfrm>
          <a:off x="2202180" y="807720"/>
          <a:ext cx="1782336" cy="347062"/>
        </a:xfrm>
        <a:prstGeom prst="rect">
          <a:avLst/>
        </a:prstGeom>
      </xdr:spPr>
    </xdr:pic>
    <xdr:clientData/>
  </xdr:twoCellAnchor>
  <xdr:twoCellAnchor>
    <xdr:from>
      <xdr:col>0</xdr:col>
      <xdr:colOff>59055</xdr:colOff>
      <xdr:row>5</xdr:row>
      <xdr:rowOff>441960</xdr:rowOff>
    </xdr:from>
    <xdr:to>
      <xdr:col>1</xdr:col>
      <xdr:colOff>1042959</xdr:colOff>
      <xdr:row>5</xdr:row>
      <xdr:rowOff>3205729</xdr:rowOff>
    </xdr:to>
    <xdr:sp macro="" textlink="">
      <xdr:nvSpPr>
        <xdr:cNvPr id="10" name="TextBox 2">
          <a:extLst>
            <a:ext uri="{FF2B5EF4-FFF2-40B4-BE49-F238E27FC236}">
              <a16:creationId xmlns:a16="http://schemas.microsoft.com/office/drawing/2014/main" id="{BD0D65C9-77ED-4A65-AF8B-91415EE39022}"/>
            </a:ext>
          </a:extLst>
        </xdr:cNvPr>
        <xdr:cNvSpPr txBox="1"/>
      </xdr:nvSpPr>
      <xdr:spPr>
        <a:xfrm>
          <a:off x="59055" y="1203960"/>
          <a:ext cx="2031654" cy="27637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r>
            <a:rPr lang="en-US" sz="880" baseline="0">
              <a:solidFill>
                <a:schemeClr val="dk1"/>
              </a:solidFill>
              <a:effectLst/>
              <a:latin typeface="Arial" panose="020B0604020202020204" pitchFamily="34" charset="0"/>
              <a:ea typeface="+mn-ea"/>
              <a:cs typeface="Arial" panose="020B0604020202020204" pitchFamily="34" charset="0"/>
            </a:rPr>
            <a:t>: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Conventional / Conventional IP Network</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NEXEDGE Gen1 Network</a:t>
          </a:r>
          <a:endParaRPr lang="en-US" sz="880" baseline="0">
            <a:solidFill>
              <a:srgbClr val="FF0000"/>
            </a:solidFill>
            <a:effectLst/>
            <a:latin typeface="Arial" panose="020B0604020202020204" pitchFamily="34" charset="0"/>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NEXEDGE Gen2 Network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Occupies 1 RU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Wideband Coverage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0.36 W RF Output Power</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Operates in analog mode at 25 KHz or 12.5 KHz, or in digital mode at 12.5 KHz or 6.25 KHz.</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Built-in 0.5 ppm TCXO</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LED Status Indicators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USB 2.0 Type-B Interface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Programming information is required to properly configure each system. Please contact your Kenwood Systems Regional Manager for assistance. </a:t>
          </a:r>
          <a:endParaRPr lang="en-US" sz="880">
            <a:effectLst/>
            <a:latin typeface="Arial" panose="020B0604020202020204" pitchFamily="34" charset="0"/>
            <a:cs typeface="Arial" panose="020B0604020202020204" pitchFamily="34" charset="0"/>
          </a:endParaRPr>
        </a:p>
        <a:p>
          <a:pPr algn="l"/>
          <a:endParaRPr lang="en-US" sz="900">
            <a:latin typeface="Arial" panose="020B0604020202020204" pitchFamily="34" charset="0"/>
            <a:cs typeface="Arial" panose="020B0604020202020204" pitchFamily="34" charset="0"/>
          </a:endParaRPr>
        </a:p>
      </xdr:txBody>
    </xdr:sp>
    <xdr:clientData/>
  </xdr:twoCellAnchor>
  <xdr:twoCellAnchor>
    <xdr:from>
      <xdr:col>1</xdr:col>
      <xdr:colOff>1047751</xdr:colOff>
      <xdr:row>5</xdr:row>
      <xdr:rowOff>457201</xdr:rowOff>
    </xdr:from>
    <xdr:to>
      <xdr:col>3</xdr:col>
      <xdr:colOff>563881</xdr:colOff>
      <xdr:row>5</xdr:row>
      <xdr:rowOff>3324225</xdr:rowOff>
    </xdr:to>
    <xdr:sp macro="" textlink="">
      <xdr:nvSpPr>
        <xdr:cNvPr id="11" name="Text Box 7">
          <a:extLst>
            <a:ext uri="{FF2B5EF4-FFF2-40B4-BE49-F238E27FC236}">
              <a16:creationId xmlns:a16="http://schemas.microsoft.com/office/drawing/2014/main" id="{1E8A7757-0E0C-4088-B33E-E4EE35218409}"/>
            </a:ext>
          </a:extLst>
        </xdr:cNvPr>
        <xdr:cNvSpPr txBox="1">
          <a:spLocks noChangeArrowheads="1"/>
        </xdr:cNvSpPr>
      </xdr:nvSpPr>
      <xdr:spPr bwMode="auto">
        <a:xfrm>
          <a:off x="2095501" y="1219201"/>
          <a:ext cx="4088130" cy="2867024"/>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80" b="1" baseline="0">
              <a:solidFill>
                <a:sysClr val="windowText" lastClr="000000"/>
              </a:solidFill>
              <a:latin typeface="Arial" pitchFamily="34" charset="0"/>
              <a:ea typeface="+mn-ea"/>
              <a:cs typeface="Arial" pitchFamily="34" charset="0"/>
            </a:rPr>
            <a:t>GENERAL OPTIONS</a:t>
          </a:r>
          <a:r>
            <a:rPr lang="en-US" altLang="ja-JP" sz="88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Amplifier choices include 75W and 130W options.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8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8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8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80">
            <a:effectLst/>
            <a:latin typeface="Arial" panose="020B0604020202020204" pitchFamily="34" charset="0"/>
            <a:cs typeface="Arial" panose="020B0604020202020204"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2</xdr:rowOff>
    </xdr:from>
    <xdr:to>
      <xdr:col>4</xdr:col>
      <xdr:colOff>7938</xdr:colOff>
      <xdr:row>3</xdr:row>
      <xdr:rowOff>0</xdr:rowOff>
    </xdr:to>
    <xdr:sp macro="" textlink="">
      <xdr:nvSpPr>
        <xdr:cNvPr id="12" name="正方形/長方形 5">
          <a:extLst>
            <a:ext uri="{FF2B5EF4-FFF2-40B4-BE49-F238E27FC236}">
              <a16:creationId xmlns:a16="http://schemas.microsoft.com/office/drawing/2014/main" id="{2D456D0D-80F7-464D-BADF-3F02BA08D36A}"/>
            </a:ext>
          </a:extLst>
        </xdr:cNvPr>
        <xdr:cNvSpPr/>
      </xdr:nvSpPr>
      <xdr:spPr>
        <a:xfrm>
          <a:off x="0" y="2"/>
          <a:ext cx="6357938"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15240</xdr:colOff>
      <xdr:row>9</xdr:row>
      <xdr:rowOff>45720</xdr:rowOff>
    </xdr:from>
    <xdr:to>
      <xdr:col>4</xdr:col>
      <xdr:colOff>184037</xdr:colOff>
      <xdr:row>18</xdr:row>
      <xdr:rowOff>97321</xdr:rowOff>
    </xdr:to>
    <xdr:grpSp>
      <xdr:nvGrpSpPr>
        <xdr:cNvPr id="13" name="Group 18">
          <a:extLst>
            <a:ext uri="{FF2B5EF4-FFF2-40B4-BE49-F238E27FC236}">
              <a16:creationId xmlns:a16="http://schemas.microsoft.com/office/drawing/2014/main" id="{1108062A-E307-4254-8F60-E51AB72D9BE3}"/>
            </a:ext>
          </a:extLst>
        </xdr:cNvPr>
        <xdr:cNvGrpSpPr/>
      </xdr:nvGrpSpPr>
      <xdr:grpSpPr>
        <a:xfrm>
          <a:off x="15240" y="4827270"/>
          <a:ext cx="6226697" cy="1956601"/>
          <a:chOff x="66263" y="9269480"/>
          <a:chExt cx="6236802" cy="1870628"/>
        </a:xfrm>
      </xdr:grpSpPr>
      <xdr:pic>
        <xdr:nvPicPr>
          <xdr:cNvPr id="14" name="Picture 19" descr="C:\Users\kabe\Pictures\NX5000\sara_sara.png">
            <a:extLst>
              <a:ext uri="{FF2B5EF4-FFF2-40B4-BE49-F238E27FC236}">
                <a16:creationId xmlns:a16="http://schemas.microsoft.com/office/drawing/2014/main" id="{7A1AE2F5-AE23-49C5-8E6C-40C5CF808F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58" y="9363852"/>
            <a:ext cx="1894427" cy="123788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Text Box 7">
            <a:extLst>
              <a:ext uri="{FF2B5EF4-FFF2-40B4-BE49-F238E27FC236}">
                <a16:creationId xmlns:a16="http://schemas.microsoft.com/office/drawing/2014/main" id="{2E80D0E8-4246-4188-967C-3AEE49430F6F}"/>
              </a:ext>
            </a:extLst>
          </xdr:cNvPr>
          <xdr:cNvSpPr txBox="1">
            <a:spLocks noChangeArrowheads="1"/>
          </xdr:cNvSpPr>
        </xdr:nvSpPr>
        <xdr:spPr bwMode="auto">
          <a:xfrm>
            <a:off x="1971260" y="9269480"/>
            <a:ext cx="4331805" cy="1870628"/>
          </a:xfrm>
          <a:prstGeom prst="rect">
            <a:avLst/>
          </a:prstGeom>
          <a:noFill/>
          <a:ln w="9525">
            <a:noFill/>
            <a:miter lim="800000"/>
            <a:headEnd/>
            <a:tailEnd/>
          </a:ln>
        </xdr:spPr>
        <xdr:txBody>
          <a:bodyPr vertOverflow="clip" wrap="square" lIns="27432" tIns="22860" rIns="0" bIns="0" anchor="t" upright="1"/>
          <a:lstStyle/>
          <a:p>
            <a:r>
              <a:rPr lang="en-US" altLang="ja-JP" sz="1200" b="1" baseline="0">
                <a:solidFill>
                  <a:schemeClr val="accent1">
                    <a:lumMod val="50000"/>
                  </a:schemeClr>
                </a:solidFill>
                <a:effectLst/>
                <a:latin typeface="Arial" panose="020B0604020202020204" pitchFamily="34" charset="0"/>
                <a:ea typeface="+mn-ea"/>
                <a:cs typeface="Arial" panose="020B0604020202020204" pitchFamily="34" charset="0"/>
              </a:rPr>
              <a:t>              KPT-300LMC</a:t>
            </a:r>
            <a:endParaRPr lang="en-US" altLang="ja-JP" sz="1200" b="1" baseline="0">
              <a:solidFill>
                <a:schemeClr val="accent1">
                  <a:lumMod val="50000"/>
                </a:schemeClr>
              </a:solidFill>
              <a:latin typeface="Arial" pitchFamily="34" charset="0"/>
              <a:ea typeface="+mn-ea"/>
              <a:cs typeface="Arial" pitchFamily="34" charset="0"/>
            </a:endParaRPr>
          </a:p>
          <a:p>
            <a:pPr algn="l"/>
            <a:r>
              <a:rPr lang="en-US" sz="1200" b="0" i="0" u="none" strike="noStrike" baseline="0">
                <a:solidFill>
                  <a:schemeClr val="tx1"/>
                </a:solidFill>
                <a:latin typeface="Arial" pitchFamily="34" charset="0"/>
                <a:cs typeface="Arial" pitchFamily="34" charset="0"/>
              </a:rPr>
              <a:t>              </a:t>
            </a:r>
            <a:r>
              <a:rPr lang="en-US" sz="1200" b="1" i="0" u="none" strike="noStrike" baseline="0">
                <a:solidFill>
                  <a:schemeClr val="tx1"/>
                </a:solidFill>
                <a:latin typeface="Arial" pitchFamily="34" charset="0"/>
                <a:cs typeface="Arial" pitchFamily="34" charset="0"/>
              </a:rPr>
              <a:t>License Management Client</a:t>
            </a:r>
          </a:p>
          <a:p>
            <a:pPr algn="l"/>
            <a:endParaRPr lang="en-US" sz="600" b="0" i="0" u="none" strike="noStrike" baseline="0">
              <a:solidFill>
                <a:schemeClr val="tx1"/>
              </a:solidFill>
              <a:latin typeface="Arial" pitchFamily="34" charset="0"/>
              <a:cs typeface="Arial" pitchFamily="34" charset="0"/>
            </a:endParaRPr>
          </a:p>
          <a:p>
            <a:r>
              <a:rPr lang="en-US" sz="800" b="0" i="0" baseline="0">
                <a:effectLst/>
                <a:latin typeface="Arial" panose="020B0604020202020204" pitchFamily="34" charset="0"/>
                <a:ea typeface="+mn-ea"/>
                <a:cs typeface="Arial" panose="020B0604020202020204" pitchFamily="34" charset="0"/>
              </a:rPr>
              <a:t>    KPT-300LMC is a</a:t>
            </a:r>
            <a:r>
              <a:rPr lang="en-US" sz="800" b="0" i="0" u="none" baseline="0">
                <a:effectLst/>
                <a:latin typeface="Arial" panose="020B0604020202020204" pitchFamily="34" charset="0"/>
                <a:ea typeface="+mn-ea"/>
                <a:cs typeface="Arial" panose="020B0604020202020204" pitchFamily="34" charset="0"/>
              </a:rPr>
              <a:t> </a:t>
            </a:r>
            <a:r>
              <a:rPr lang="en-US" sz="800" b="0" i="0" u="sng" baseline="0">
                <a:effectLst/>
                <a:latin typeface="Arial" panose="020B0604020202020204" pitchFamily="34" charset="0"/>
                <a:ea typeface="+mn-ea"/>
                <a:cs typeface="Arial" panose="020B0604020202020204" pitchFamily="34" charset="0"/>
              </a:rPr>
              <a:t>required</a:t>
            </a:r>
            <a:r>
              <a:rPr lang="en-US" sz="800" b="0" i="0" u="none" baseline="0">
                <a:effectLst/>
                <a:latin typeface="Arial" panose="020B0604020202020204" pitchFamily="34" charset="0"/>
                <a:ea typeface="+mn-ea"/>
                <a:cs typeface="Arial" panose="020B0604020202020204" pitchFamily="34" charset="0"/>
              </a:rPr>
              <a:t> </a:t>
            </a:r>
            <a:r>
              <a:rPr lang="en-US" sz="800" b="0" i="0" baseline="0">
                <a:effectLst/>
                <a:latin typeface="Arial" panose="020B0604020202020204" pitchFamily="34" charset="0"/>
                <a:ea typeface="+mn-ea"/>
                <a:cs typeface="Arial" panose="020B0604020202020204" pitchFamily="34" charset="0"/>
              </a:rPr>
              <a:t>software package that is used to authenticate </a:t>
            </a:r>
            <a:r>
              <a:rPr lang="en-US" sz="800" b="1" i="0" baseline="0">
                <a:effectLst/>
                <a:latin typeface="Arial" panose="020B0604020202020204" pitchFamily="34" charset="0"/>
                <a:ea typeface="+mn-ea"/>
                <a:cs typeface="Arial" panose="020B0604020202020204" pitchFamily="34" charset="0"/>
              </a:rPr>
              <a:t>software.</a:t>
            </a:r>
            <a:r>
              <a:rPr lang="en-US" sz="800" b="0" i="0" baseline="0">
                <a:effectLst/>
                <a:latin typeface="Arial" panose="020B0604020202020204" pitchFamily="34" charset="0"/>
                <a:ea typeface="+mn-ea"/>
                <a:cs typeface="Arial" panose="020B0604020202020204" pitchFamily="34" charset="0"/>
              </a:rPr>
              <a:t>  </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0" i="0" baseline="0">
                <a:effectLst/>
                <a:latin typeface="Arial" panose="020B0604020202020204" pitchFamily="34" charset="0"/>
                <a:ea typeface="+mn-ea"/>
                <a:cs typeface="Arial" panose="020B0604020202020204" pitchFamily="34" charset="0"/>
              </a:rPr>
              <a:t>    KPT-300LMC is available as a free download from Kenwood Tools and is also supplied</a:t>
            </a:r>
          </a:p>
          <a:p>
            <a:r>
              <a:rPr lang="en-US" sz="800" b="0" i="0" baseline="0">
                <a:effectLst/>
                <a:latin typeface="Arial" panose="020B0604020202020204" pitchFamily="34" charset="0"/>
                <a:ea typeface="+mn-ea"/>
                <a:cs typeface="Arial" panose="020B0604020202020204" pitchFamily="34" charset="0"/>
              </a:rPr>
              <a:t>    with applicable software.</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1" i="0" baseline="0">
                <a:solidFill>
                  <a:schemeClr val="accent2">
                    <a:lumMod val="75000"/>
                  </a:schemeClr>
                </a:solidFill>
                <a:effectLst/>
                <a:latin typeface="Arial" panose="020B0604020202020204" pitchFamily="34" charset="0"/>
                <a:ea typeface="+mn-ea"/>
                <a:cs typeface="Arial" panose="020B0604020202020204" pitchFamily="34" charset="0"/>
              </a:rPr>
              <a:t>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NOTE</a:t>
            </a: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 license key is required for the KPT-300LMC to authenticate the software </a:t>
            </a:r>
            <a:b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b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prior to use.  To receive a license key, complete the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Account Request Form"</a:t>
            </a:r>
            <a:r>
              <a:rPr lang="en-US" sz="800" b="0" i="0" u="sng" baseline="0">
                <a:solidFill>
                  <a:schemeClr val="accent2">
                    <a:lumMod val="75000"/>
                  </a:schemeClr>
                </a:solidFill>
                <a:effectLst/>
                <a:latin typeface="Arial" panose="020B0604020202020204" pitchFamily="34" charset="0"/>
                <a:ea typeface="+mn-ea"/>
                <a:cs typeface="Arial" panose="020B0604020202020204" pitchFamily="34" charset="0"/>
              </a:rPr>
              <a:t> </a:t>
            </a:r>
          </a:p>
          <a:p>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and return to the Kenwood Systems Order Desk.  </a:t>
            </a:r>
            <a:br>
              <a:rPr lang="en-US" sz="800" b="0" i="0" baseline="0">
                <a:solidFill>
                  <a:srgbClr val="0070C0"/>
                </a:solidFill>
                <a:effectLst/>
                <a:latin typeface="Arial" panose="020B0604020202020204" pitchFamily="34" charset="0"/>
                <a:ea typeface="+mn-ea"/>
                <a:cs typeface="Arial" panose="020B0604020202020204" pitchFamily="34" charset="0"/>
              </a:rPr>
            </a:br>
            <a:br>
              <a:rPr lang="en-US" sz="800" b="0" i="0" baseline="0">
                <a:solidFill>
                  <a:srgbClr val="C00000"/>
                </a:solidFill>
                <a:effectLst/>
                <a:latin typeface="Arial" panose="020B0604020202020204" pitchFamily="34" charset="0"/>
                <a:ea typeface="+mn-ea"/>
                <a:cs typeface="Arial" panose="020B0604020202020204" pitchFamily="34" charset="0"/>
              </a:rPr>
            </a:br>
            <a:r>
              <a:rPr lang="en-US" sz="800" b="0" i="0" baseline="0">
                <a:solidFill>
                  <a:sysClr val="windowText" lastClr="000000"/>
                </a:solidFill>
                <a:effectLst/>
                <a:latin typeface="Arial" panose="020B0604020202020204" pitchFamily="34" charset="0"/>
                <a:ea typeface="+mn-ea"/>
                <a:cs typeface="Arial" panose="020B0604020202020204" pitchFamily="34" charset="0"/>
              </a:rPr>
              <a:t>    License Keys will be E-Mailed to the address provided on the Account Request Form.  </a:t>
            </a:r>
          </a:p>
          <a:p>
            <a:r>
              <a:rPr lang="en-US" sz="800" b="0" i="0" baseline="0">
                <a:solidFill>
                  <a:sysClr val="windowText" lastClr="000000"/>
                </a:solidFill>
                <a:effectLst/>
                <a:latin typeface="Arial" panose="020B0604020202020204" pitchFamily="34" charset="0"/>
                <a:ea typeface="+mn-ea"/>
                <a:cs typeface="Arial" panose="020B0604020202020204" pitchFamily="34" charset="0"/>
              </a:rPr>
              <a:t>    A hard copy will follow by mail for your records</a:t>
            </a:r>
            <a:r>
              <a:rPr lang="en-US" sz="800" b="0" i="0" baseline="0">
                <a:solidFill>
                  <a:srgbClr val="C00000"/>
                </a:solidFill>
                <a:effectLst/>
                <a:latin typeface="Arial" panose="020B0604020202020204" pitchFamily="34" charset="0"/>
                <a:ea typeface="+mn-ea"/>
                <a:cs typeface="Arial" panose="020B0604020202020204" pitchFamily="34" charset="0"/>
              </a:rPr>
              <a:t>.  </a:t>
            </a:r>
            <a:endParaRPr lang="en-US" sz="800" b="0" i="0" baseline="0">
              <a:effectLst/>
              <a:latin typeface="Arial" panose="020B0604020202020204" pitchFamily="34" charset="0"/>
              <a:ea typeface="+mn-ea"/>
              <a:cs typeface="Arial" panose="020B0604020202020204" pitchFamily="34" charset="0"/>
            </a:endParaRPr>
          </a:p>
          <a:p>
            <a:r>
              <a:rPr lang="en-US" sz="800" b="0" i="0" baseline="0">
                <a:effectLst/>
                <a:latin typeface="Arial" panose="020B0604020202020204" pitchFamily="34" charset="0"/>
                <a:ea typeface="+mn-ea"/>
                <a:cs typeface="Arial" panose="020B0604020202020204" pitchFamily="34" charset="0"/>
              </a:rPr>
              <a:t>    </a:t>
            </a:r>
            <a:endParaRPr lang="en-US" sz="800" b="0" i="0" u="none" strike="noStrike" baseline="0">
              <a:solidFill>
                <a:schemeClr val="tx1"/>
              </a:solidFill>
              <a:latin typeface="Arial" pitchFamily="34" charset="0"/>
              <a:cs typeface="Arial" pitchFamily="34" charset="0"/>
            </a:endParaRPr>
          </a:p>
        </xdr:txBody>
      </xdr:sp>
      <xdr:pic>
        <xdr:nvPicPr>
          <xdr:cNvPr id="16" name="Picture 21">
            <a:extLst>
              <a:ext uri="{FF2B5EF4-FFF2-40B4-BE49-F238E27FC236}">
                <a16:creationId xmlns:a16="http://schemas.microsoft.com/office/drawing/2014/main" id="{4F205587-AA84-4449-B501-41533173A08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45220" y="9354794"/>
            <a:ext cx="402580" cy="3607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17" name="TextBox 22">
            <a:extLst>
              <a:ext uri="{FF2B5EF4-FFF2-40B4-BE49-F238E27FC236}">
                <a16:creationId xmlns:a16="http://schemas.microsoft.com/office/drawing/2014/main" id="{6E4C2976-1F80-4607-A3CC-2CA3A1EDAF20}"/>
              </a:ext>
            </a:extLst>
          </xdr:cNvPr>
          <xdr:cNvSpPr txBox="1"/>
        </xdr:nvSpPr>
        <xdr:spPr>
          <a:xfrm>
            <a:off x="66263" y="10651435"/>
            <a:ext cx="1747630" cy="430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700" b="1"/>
              <a:t>Note:  KPT-300LMC is compatible with Windows Vista/7/8/8.1</a:t>
            </a:r>
            <a:r>
              <a:rPr lang="en-US" sz="700" b="1" baseline="0"/>
              <a:t> Only.  Windows XP is not supported.  </a:t>
            </a:r>
            <a:endParaRPr lang="en-US" sz="700" b="1"/>
          </a:p>
        </xdr:txBody>
      </xdr:sp>
    </xdr:grpSp>
    <xdr:clientData/>
  </xdr:twoCellAnchor>
  <xdr:twoCellAnchor>
    <xdr:from>
      <xdr:col>0</xdr:col>
      <xdr:colOff>243840</xdr:colOff>
      <xdr:row>0</xdr:row>
      <xdr:rowOff>53341</xdr:rowOff>
    </xdr:from>
    <xdr:to>
      <xdr:col>3</xdr:col>
      <xdr:colOff>112394</xdr:colOff>
      <xdr:row>4</xdr:row>
      <xdr:rowOff>142875</xdr:rowOff>
    </xdr:to>
    <xdr:sp macro="" textlink="">
      <xdr:nvSpPr>
        <xdr:cNvPr id="18" name="Text Box 22">
          <a:extLst>
            <a:ext uri="{FF2B5EF4-FFF2-40B4-BE49-F238E27FC236}">
              <a16:creationId xmlns:a16="http://schemas.microsoft.com/office/drawing/2014/main" id="{9775B53E-D78E-43B1-8F2A-472E63DC7338}"/>
            </a:ext>
          </a:extLst>
        </xdr:cNvPr>
        <xdr:cNvSpPr txBox="1">
          <a:spLocks noChangeArrowheads="1"/>
        </xdr:cNvSpPr>
      </xdr:nvSpPr>
      <xdr:spPr bwMode="auto">
        <a:xfrm>
          <a:off x="243840" y="53341"/>
          <a:ext cx="5469254" cy="74358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NXR-5901</a:t>
          </a:r>
        </a:p>
        <a:p>
          <a:pPr algn="ctr" rtl="1">
            <a:defRPr sz="1000"/>
          </a:pPr>
          <a:r>
            <a:rPr lang="en-US" altLang="ja-JP" sz="1000" b="1" i="0" strike="noStrike">
              <a:solidFill>
                <a:schemeClr val="bg1"/>
              </a:solidFill>
              <a:latin typeface="Arial"/>
              <a:cs typeface="Arial"/>
            </a:rPr>
            <a:t>900MHz Digital &amp; FM Base Repeaters - 896-902, 935-941 MHz  </a:t>
          </a:r>
        </a:p>
      </xdr:txBody>
    </xdr:sp>
    <xdr:clientData/>
  </xdr:twoCellAnchor>
  <xdr:twoCellAnchor editAs="oneCell">
    <xdr:from>
      <xdr:col>1</xdr:col>
      <xdr:colOff>2336800</xdr:colOff>
      <xdr:row>2</xdr:row>
      <xdr:rowOff>209550</xdr:rowOff>
    </xdr:from>
    <xdr:to>
      <xdr:col>1</xdr:col>
      <xdr:colOff>3492500</xdr:colOff>
      <xdr:row>5</xdr:row>
      <xdr:rowOff>623922</xdr:rowOff>
    </xdr:to>
    <xdr:pic>
      <xdr:nvPicPr>
        <xdr:cNvPr id="19" name="図 12">
          <a:extLst>
            <a:ext uri="{FF2B5EF4-FFF2-40B4-BE49-F238E27FC236}">
              <a16:creationId xmlns:a16="http://schemas.microsoft.com/office/drawing/2014/main" id="{A4EB1072-1318-4842-A5C2-10E0E16FFD1B}"/>
            </a:ext>
          </a:extLst>
        </xdr:cNvPr>
        <xdr:cNvPicPr>
          <a:picLocks noChangeAspect="1"/>
        </xdr:cNvPicPr>
      </xdr:nvPicPr>
      <xdr:blipFill rotWithShape="1">
        <a:blip xmlns:r="http://schemas.openxmlformats.org/officeDocument/2006/relationships" r:embed="rId3">
          <a:clrChange>
            <a:clrFrom>
              <a:srgbClr val="ECE2D2"/>
            </a:clrFrom>
            <a:clrTo>
              <a:srgbClr val="ECE2D2">
                <a:alpha val="0"/>
              </a:srgbClr>
            </a:clrTo>
          </a:clrChange>
        </a:blip>
        <a:srcRect l="20694" t="39779" r="19304" b="37709"/>
        <a:stretch/>
      </xdr:blipFill>
      <xdr:spPr>
        <a:xfrm>
          <a:off x="3365500" y="641350"/>
          <a:ext cx="1155700" cy="839822"/>
        </a:xfrm>
        <a:prstGeom prst="rect">
          <a:avLst/>
        </a:prstGeom>
      </xdr:spPr>
    </xdr:pic>
    <xdr:clientData/>
  </xdr:twoCellAnchor>
  <xdr:twoCellAnchor>
    <xdr:from>
      <xdr:col>0</xdr:col>
      <xdr:colOff>102870</xdr:colOff>
      <xdr:row>5</xdr:row>
      <xdr:rowOff>379095</xdr:rowOff>
    </xdr:from>
    <xdr:to>
      <xdr:col>1</xdr:col>
      <xdr:colOff>1086774</xdr:colOff>
      <xdr:row>5</xdr:row>
      <xdr:rowOff>3142864</xdr:rowOff>
    </xdr:to>
    <xdr:sp macro="" textlink="">
      <xdr:nvSpPr>
        <xdr:cNvPr id="20" name="TextBox 2">
          <a:extLst>
            <a:ext uri="{FF2B5EF4-FFF2-40B4-BE49-F238E27FC236}">
              <a16:creationId xmlns:a16="http://schemas.microsoft.com/office/drawing/2014/main" id="{F603BD67-6412-46BC-A6A1-A85AFA0F0D8B}"/>
            </a:ext>
          </a:extLst>
        </xdr:cNvPr>
        <xdr:cNvSpPr txBox="1"/>
      </xdr:nvSpPr>
      <xdr:spPr>
        <a:xfrm>
          <a:off x="102870" y="1179195"/>
          <a:ext cx="2012604" cy="27637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r>
            <a:rPr lang="en-US" sz="880" baseline="0">
              <a:solidFill>
                <a:schemeClr val="dk1"/>
              </a:solidFill>
              <a:effectLst/>
              <a:latin typeface="Arial" panose="020B0604020202020204" pitchFamily="34" charset="0"/>
              <a:ea typeface="+mn-ea"/>
              <a:cs typeface="Arial" panose="020B0604020202020204" pitchFamily="34" charset="0"/>
            </a:rPr>
            <a:t>: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Conventional / Conventional IP Network</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NEXEDGE Gen1 Network</a:t>
          </a:r>
          <a:endParaRPr lang="en-US" sz="880" baseline="0">
            <a:solidFill>
              <a:srgbClr val="FF0000"/>
            </a:solidFill>
            <a:effectLst/>
            <a:latin typeface="Arial" panose="020B0604020202020204" pitchFamily="34" charset="0"/>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NEXEDGE Gen2 Network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Occupies 1 RU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Wideband Coverage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0.36 W RF Output Power</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Operates in analog mode at 25 KHz or 12.5 KHz, or in digital mode at 12.5 KHz or 6.25 KHz.</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Built-in 0.5 ppm TCXO</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LED Status Indicators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USB 2.0 Type-B Interface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Programming information is required to properly configure each system. Please contact your Kenwood Systems Regional Manager for assistance. </a:t>
          </a:r>
          <a:endParaRPr lang="en-US" sz="880">
            <a:effectLst/>
            <a:latin typeface="Arial" panose="020B0604020202020204" pitchFamily="34" charset="0"/>
            <a:cs typeface="Arial" panose="020B0604020202020204" pitchFamily="34" charset="0"/>
          </a:endParaRPr>
        </a:p>
        <a:p>
          <a:pPr algn="l"/>
          <a:endParaRPr lang="en-US" sz="900">
            <a:latin typeface="Arial" panose="020B0604020202020204" pitchFamily="34" charset="0"/>
            <a:cs typeface="Arial" panose="020B0604020202020204" pitchFamily="34" charset="0"/>
          </a:endParaRPr>
        </a:p>
      </xdr:txBody>
    </xdr:sp>
    <xdr:clientData/>
  </xdr:twoCellAnchor>
  <xdr:twoCellAnchor>
    <xdr:from>
      <xdr:col>1</xdr:col>
      <xdr:colOff>1152526</xdr:colOff>
      <xdr:row>5</xdr:row>
      <xdr:rowOff>459741</xdr:rowOff>
    </xdr:from>
    <xdr:to>
      <xdr:col>3</xdr:col>
      <xdr:colOff>554356</xdr:colOff>
      <xdr:row>6</xdr:row>
      <xdr:rowOff>25401</xdr:rowOff>
    </xdr:to>
    <xdr:sp macro="" textlink="">
      <xdr:nvSpPr>
        <xdr:cNvPr id="21" name="Text Box 7">
          <a:extLst>
            <a:ext uri="{FF2B5EF4-FFF2-40B4-BE49-F238E27FC236}">
              <a16:creationId xmlns:a16="http://schemas.microsoft.com/office/drawing/2014/main" id="{EE0AC274-6EC1-4936-A843-11C6662CD2A4}"/>
            </a:ext>
          </a:extLst>
        </xdr:cNvPr>
        <xdr:cNvSpPr txBox="1">
          <a:spLocks noChangeArrowheads="1"/>
        </xdr:cNvSpPr>
      </xdr:nvSpPr>
      <xdr:spPr bwMode="auto">
        <a:xfrm>
          <a:off x="2181226" y="1259841"/>
          <a:ext cx="3973830" cy="2937510"/>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80" b="1" baseline="0">
              <a:solidFill>
                <a:sysClr val="windowText" lastClr="000000"/>
              </a:solidFill>
              <a:latin typeface="Arial" pitchFamily="34" charset="0"/>
              <a:ea typeface="+mn-ea"/>
              <a:cs typeface="Arial" pitchFamily="34" charset="0"/>
            </a:rPr>
            <a:t>GENERAL OPTIONS</a:t>
          </a:r>
          <a:r>
            <a:rPr lang="en-US" altLang="ja-JP" sz="88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Amplifier choices include 75W and 130W options.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8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8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8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 </a:t>
          </a:r>
          <a:endParaRPr lang="en-US" sz="880">
            <a:effectLst/>
            <a:latin typeface="Arial" panose="020B0604020202020204" pitchFamily="34" charset="0"/>
            <a:cs typeface="Arial" panose="020B0604020202020204"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2</xdr:rowOff>
    </xdr:from>
    <xdr:to>
      <xdr:col>3</xdr:col>
      <xdr:colOff>701703</xdr:colOff>
      <xdr:row>3</xdr:row>
      <xdr:rowOff>0</xdr:rowOff>
    </xdr:to>
    <xdr:sp macro="" textlink="">
      <xdr:nvSpPr>
        <xdr:cNvPr id="2" name="正方形/長方形 5">
          <a:extLst>
            <a:ext uri="{FF2B5EF4-FFF2-40B4-BE49-F238E27FC236}">
              <a16:creationId xmlns:a16="http://schemas.microsoft.com/office/drawing/2014/main" id="{43EAA974-73CC-437D-AC44-14AA5AF90D75}"/>
            </a:ext>
          </a:extLst>
        </xdr:cNvPr>
        <xdr:cNvSpPr/>
      </xdr:nvSpPr>
      <xdr:spPr>
        <a:xfrm>
          <a:off x="0" y="2"/>
          <a:ext cx="6321453"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445770</xdr:colOff>
      <xdr:row>0</xdr:row>
      <xdr:rowOff>66676</xdr:rowOff>
    </xdr:from>
    <xdr:to>
      <xdr:col>3</xdr:col>
      <xdr:colOff>232409</xdr:colOff>
      <xdr:row>4</xdr:row>
      <xdr:rowOff>140970</xdr:rowOff>
    </xdr:to>
    <xdr:sp macro="" textlink="">
      <xdr:nvSpPr>
        <xdr:cNvPr id="3" name="Text Box 22">
          <a:extLst>
            <a:ext uri="{FF2B5EF4-FFF2-40B4-BE49-F238E27FC236}">
              <a16:creationId xmlns:a16="http://schemas.microsoft.com/office/drawing/2014/main" id="{6DB2C032-2699-49AE-8546-2DECA30F3589}"/>
            </a:ext>
          </a:extLst>
        </xdr:cNvPr>
        <xdr:cNvSpPr txBox="1">
          <a:spLocks noChangeArrowheads="1"/>
        </xdr:cNvSpPr>
      </xdr:nvSpPr>
      <xdr:spPr bwMode="auto">
        <a:xfrm>
          <a:off x="445770" y="66676"/>
          <a:ext cx="5406389" cy="76009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NXR-710</a:t>
          </a:r>
        </a:p>
        <a:p>
          <a:pPr algn="ctr" rtl="1">
            <a:defRPr sz="1000"/>
          </a:pPr>
          <a:r>
            <a:rPr lang="en-US" altLang="ja-JP" sz="1000" b="1" i="0" strike="noStrike">
              <a:solidFill>
                <a:schemeClr val="bg1"/>
              </a:solidFill>
              <a:latin typeface="Arial"/>
              <a:cs typeface="Arial"/>
            </a:rPr>
            <a:t>VHF High Performance</a:t>
          </a:r>
          <a:r>
            <a:rPr lang="en-US" altLang="ja-JP" sz="1000" b="1" i="0" strike="noStrike" baseline="0">
              <a:solidFill>
                <a:schemeClr val="bg1"/>
              </a:solidFill>
              <a:latin typeface="Arial"/>
              <a:cs typeface="Arial"/>
            </a:rPr>
            <a:t> Base Stations and Repeaters - High Band 136-174MHz </a:t>
          </a:r>
          <a:endParaRPr lang="en-US" altLang="ja-JP" sz="1000" b="1" i="0" strike="noStrike">
            <a:solidFill>
              <a:schemeClr val="bg1"/>
            </a:solidFill>
            <a:latin typeface="Arial"/>
            <a:cs typeface="Arial"/>
          </a:endParaRPr>
        </a:p>
      </xdr:txBody>
    </xdr:sp>
    <xdr:clientData/>
  </xdr:twoCellAnchor>
  <xdr:twoCellAnchor editAs="oneCell">
    <xdr:from>
      <xdr:col>1</xdr:col>
      <xdr:colOff>1020445</xdr:colOff>
      <xdr:row>4</xdr:row>
      <xdr:rowOff>20955</xdr:rowOff>
    </xdr:from>
    <xdr:to>
      <xdr:col>1</xdr:col>
      <xdr:colOff>3109595</xdr:colOff>
      <xdr:row>5</xdr:row>
      <xdr:rowOff>265220</xdr:rowOff>
    </xdr:to>
    <xdr:pic>
      <xdr:nvPicPr>
        <xdr:cNvPr id="4" name="Picture 3">
          <a:extLst>
            <a:ext uri="{FF2B5EF4-FFF2-40B4-BE49-F238E27FC236}">
              <a16:creationId xmlns:a16="http://schemas.microsoft.com/office/drawing/2014/main" id="{7A9D2A6E-52D2-4B2E-A380-A2EE0F4158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8195" y="706755"/>
          <a:ext cx="1993900" cy="479215"/>
        </a:xfrm>
        <a:prstGeom prst="rect">
          <a:avLst/>
        </a:prstGeom>
      </xdr:spPr>
    </xdr:pic>
    <xdr:clientData/>
  </xdr:twoCellAnchor>
  <xdr:twoCellAnchor>
    <xdr:from>
      <xdr:col>1</xdr:col>
      <xdr:colOff>971550</xdr:colOff>
      <xdr:row>5</xdr:row>
      <xdr:rowOff>285751</xdr:rowOff>
    </xdr:from>
    <xdr:to>
      <xdr:col>3</xdr:col>
      <xdr:colOff>619125</xdr:colOff>
      <xdr:row>5</xdr:row>
      <xdr:rowOff>1920874</xdr:rowOff>
    </xdr:to>
    <xdr:sp macro="" textlink="">
      <xdr:nvSpPr>
        <xdr:cNvPr id="5" name="Text Box 7">
          <a:extLst>
            <a:ext uri="{FF2B5EF4-FFF2-40B4-BE49-F238E27FC236}">
              <a16:creationId xmlns:a16="http://schemas.microsoft.com/office/drawing/2014/main" id="{602D9013-49E0-411B-A4BD-F07611327A3B}"/>
            </a:ext>
          </a:extLst>
        </xdr:cNvPr>
        <xdr:cNvSpPr txBox="1">
          <a:spLocks noChangeArrowheads="1"/>
        </xdr:cNvSpPr>
      </xdr:nvSpPr>
      <xdr:spPr bwMode="auto">
        <a:xfrm>
          <a:off x="2019300" y="1206501"/>
          <a:ext cx="4219575" cy="1635123"/>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5" b="1" baseline="0">
              <a:latin typeface="Arial" pitchFamily="34" charset="0"/>
              <a:ea typeface="+mn-ea"/>
              <a:cs typeface="Arial" pitchFamily="34" charset="0"/>
            </a:rPr>
            <a:t>OPTIONS</a:t>
          </a:r>
          <a:r>
            <a:rPr lang="en-US" altLang="ja-JP" sz="875" baseline="0">
              <a:latin typeface="Arial" pitchFamily="34" charset="0"/>
              <a:ea typeface="+mn-ea"/>
              <a:cs typeface="Arial" pitchFamily="34" charset="0"/>
            </a:rPr>
            <a:t>: </a:t>
          </a:r>
        </a:p>
        <a:p>
          <a:pPr marL="171450" indent="-171450">
            <a:buFont typeface="Arial" panose="020B0604020202020204" pitchFamily="34" charset="0"/>
            <a:buChar char="•"/>
          </a:pPr>
          <a:r>
            <a:rPr lang="en-US" altLang="ja-JP" sz="875" baseline="0">
              <a:latin typeface="Arial" pitchFamily="34" charset="0"/>
              <a:ea typeface="+mn-ea"/>
              <a:cs typeface="Arial" pitchFamily="34" charset="0"/>
            </a:rPr>
            <a:t>External amplifiers with built-in T/R antenna switching for simplex operation.</a:t>
          </a:r>
        </a:p>
        <a:p>
          <a:pPr marL="171450" indent="-171450">
            <a:buFont typeface="Arial" panose="020B0604020202020204" pitchFamily="34" charset="0"/>
            <a:buChar char="•"/>
          </a:pPr>
          <a:r>
            <a:rPr lang="en-US" altLang="ja-JP" sz="875" baseline="0">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5" baseline="0">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5" baseline="0">
              <a:latin typeface="Arial" pitchFamily="34" charset="0"/>
              <a:ea typeface="+mn-ea"/>
              <a:cs typeface="Arial" pitchFamily="34" charset="0"/>
            </a:rPr>
            <a:t>High performance 6 cavity BpBr duplexer is also available. </a:t>
          </a:r>
        </a:p>
        <a:p>
          <a:pPr marL="171450" indent="-171450">
            <a:buFont typeface="Arial" panose="020B0604020202020204" pitchFamily="34" charset="0"/>
            <a:buChar char="•"/>
          </a:pPr>
          <a:r>
            <a:rPr lang="en-US" altLang="ja-JP" sz="875" baseline="0">
              <a:latin typeface="Arial" pitchFamily="34" charset="0"/>
              <a:ea typeface="+mn-ea"/>
              <a:cs typeface="Arial" pitchFamily="34" charset="0"/>
            </a:rPr>
            <a:t>Multi-channel combining systems are quoted on an individual system basis</a:t>
          </a:r>
        </a:p>
        <a:p>
          <a:pPr marL="171450" indent="-171450">
            <a:buFont typeface="Arial" panose="020B0604020202020204" pitchFamily="34" charset="0"/>
            <a:buChar char="•"/>
          </a:pPr>
          <a:r>
            <a:rPr lang="en-US" altLang="ja-JP" sz="875" baseline="0">
              <a:latin typeface="Arial" pitchFamily="34" charset="0"/>
              <a:ea typeface="+mn-ea"/>
              <a:cs typeface="Arial" pitchFamily="34" charset="0"/>
            </a:rPr>
            <a:t>Mounting options include 20 RU (42") and 40 RU (77") locking cabinets in addition to 17 RU (3') and 45 RU (7') open equipment racks.</a:t>
          </a:r>
        </a:p>
        <a:p>
          <a:pPr marL="171450" indent="-171450">
            <a:buFont typeface="Arial" panose="020B0604020202020204" pitchFamily="34" charset="0"/>
            <a:buChar char="•"/>
          </a:pPr>
          <a:r>
            <a:rPr lang="en-US" altLang="ja-JP" sz="875" baseline="0">
              <a:latin typeface="Arial" pitchFamily="34" charset="0"/>
              <a:ea typeface="+mn-ea"/>
              <a:cs typeface="Arial" pitchFamily="34" charset="0"/>
            </a:rPr>
            <a:t>Amplifier choices include 50W, 110W or 150W options. </a:t>
          </a:r>
        </a:p>
        <a:p>
          <a:pPr marL="171450" indent="-171450">
            <a:buFont typeface="Arial" panose="020B0604020202020204" pitchFamily="34" charset="0"/>
            <a:buChar char="•"/>
          </a:pPr>
          <a:r>
            <a:rPr lang="en-US" altLang="ja-JP" sz="875" baseline="0">
              <a:latin typeface="Arial" pitchFamily="34" charset="0"/>
              <a:ea typeface="+mn-ea"/>
              <a:cs typeface="Arial" pitchFamily="34" charset="0"/>
            </a:rPr>
            <a:t>Custom configurations are also available; contact your Kenwood Systems Regional Sales Manager for more details. </a:t>
          </a:r>
        </a:p>
      </xdr:txBody>
    </xdr:sp>
    <xdr:clientData/>
  </xdr:twoCellAnchor>
  <xdr:twoCellAnchor>
    <xdr:from>
      <xdr:col>0</xdr:col>
      <xdr:colOff>9208</xdr:colOff>
      <xdr:row>5</xdr:row>
      <xdr:rowOff>396877</xdr:rowOff>
    </xdr:from>
    <xdr:to>
      <xdr:col>1</xdr:col>
      <xdr:colOff>973455</xdr:colOff>
      <xdr:row>5</xdr:row>
      <xdr:rowOff>1785939</xdr:rowOff>
    </xdr:to>
    <xdr:sp macro="" textlink="">
      <xdr:nvSpPr>
        <xdr:cNvPr id="6" name="TextBox 5">
          <a:extLst>
            <a:ext uri="{FF2B5EF4-FFF2-40B4-BE49-F238E27FC236}">
              <a16:creationId xmlns:a16="http://schemas.microsoft.com/office/drawing/2014/main" id="{3A0B95B9-2244-4917-A786-0F659DA658DA}"/>
            </a:ext>
          </a:extLst>
        </xdr:cNvPr>
        <xdr:cNvSpPr txBox="1"/>
      </xdr:nvSpPr>
      <xdr:spPr>
        <a:xfrm>
          <a:off x="9208" y="1317627"/>
          <a:ext cx="2011997" cy="1389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75" b="1" baseline="0">
              <a:solidFill>
                <a:schemeClr val="dk1"/>
              </a:solidFill>
              <a:effectLst/>
              <a:latin typeface="Arial" panose="020B0604020202020204" pitchFamily="34" charset="0"/>
              <a:ea typeface="+mn-ea"/>
              <a:cs typeface="Arial" panose="020B0604020202020204" pitchFamily="34" charset="0"/>
            </a:rPr>
            <a:t>GENERAL</a:t>
          </a:r>
          <a:r>
            <a:rPr lang="en-US" sz="875" baseline="0">
              <a:solidFill>
                <a:schemeClr val="dk1"/>
              </a:solidFill>
              <a:effectLst/>
              <a:latin typeface="Arial" panose="020B0604020202020204" pitchFamily="34" charset="0"/>
              <a:ea typeface="+mn-ea"/>
              <a:cs typeface="Arial" panose="020B0604020202020204" pitchFamily="34" charset="0"/>
            </a:rPr>
            <a:t>: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5" baseline="0">
              <a:solidFill>
                <a:schemeClr val="dk1"/>
              </a:solidFill>
              <a:effectLst/>
              <a:latin typeface="Arial" panose="020B0604020202020204" pitchFamily="34" charset="0"/>
              <a:ea typeface="+mn-ea"/>
              <a:cs typeface="Arial" panose="020B0604020202020204" pitchFamily="34" charset="0"/>
            </a:rPr>
            <a:t>Occupies 2 RU.</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5" baseline="0">
              <a:solidFill>
                <a:schemeClr val="dk1"/>
              </a:solidFill>
              <a:effectLst/>
              <a:latin typeface="Arial" panose="020B0604020202020204" pitchFamily="34" charset="0"/>
              <a:ea typeface="+mn-ea"/>
              <a:cs typeface="Arial" panose="020B0604020202020204" pitchFamily="34" charset="0"/>
            </a:rPr>
            <a:t>May be used as a standalone 25 W continuous or 50W intermittent duty station or in conjunction with an external power amplifier.</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5" baseline="0">
              <a:solidFill>
                <a:schemeClr val="dk1"/>
              </a:solidFill>
              <a:effectLst/>
              <a:latin typeface="Arial" panose="020B0604020202020204" pitchFamily="34" charset="0"/>
              <a:ea typeface="+mn-ea"/>
              <a:cs typeface="Arial" panose="020B0604020202020204" pitchFamily="34" charset="0"/>
            </a:rPr>
            <a:t>Operates in analog mode at 25 KHz or 12.5 KHz, or in digital mode at 12.5 KHz or 6.25 KHz.</a:t>
          </a:r>
        </a:p>
        <a:p>
          <a:pPr algn="l"/>
          <a:endParaRPr lang="en-US" sz="900">
            <a:latin typeface="Arial" panose="020B0604020202020204" pitchFamily="34" charset="0"/>
            <a:cs typeface="Arial" panose="020B0604020202020204" pitchFamily="34" charset="0"/>
          </a:endParaRPr>
        </a:p>
      </xdr:txBody>
    </xdr:sp>
    <xdr:clientData/>
  </xdr:twoCellAnchor>
  <xdr:oneCellAnchor>
    <xdr:from>
      <xdr:col>0</xdr:col>
      <xdr:colOff>152400</xdr:colOff>
      <xdr:row>64</xdr:row>
      <xdr:rowOff>0</xdr:rowOff>
    </xdr:from>
    <xdr:ext cx="184731" cy="264560"/>
    <xdr:sp macro="" textlink="">
      <xdr:nvSpPr>
        <xdr:cNvPr id="7" name="TextBox 6">
          <a:extLst>
            <a:ext uri="{FF2B5EF4-FFF2-40B4-BE49-F238E27FC236}">
              <a16:creationId xmlns:a16="http://schemas.microsoft.com/office/drawing/2014/main" id="{FDFE1804-E337-4286-86D9-48F0788C3741}"/>
            </a:ext>
          </a:extLst>
        </xdr:cNvPr>
        <xdr:cNvSpPr txBox="1"/>
      </xdr:nvSpPr>
      <xdr:spPr>
        <a:xfrm>
          <a:off x="152400" y="1483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3</xdr:col>
      <xdr:colOff>779189</xdr:colOff>
      <xdr:row>4</xdr:row>
      <xdr:rowOff>38100</xdr:rowOff>
    </xdr:to>
    <xdr:pic>
      <xdr:nvPicPr>
        <xdr:cNvPr id="3" name="Picture 2">
          <a:extLst>
            <a:ext uri="{FF2B5EF4-FFF2-40B4-BE49-F238E27FC236}">
              <a16:creationId xmlns:a16="http://schemas.microsoft.com/office/drawing/2014/main" id="{58C244A0-CDD0-4B9B-9B88-6C5ADDC0B61A}"/>
            </a:ext>
          </a:extLst>
        </xdr:cNvPr>
        <xdr:cNvPicPr>
          <a:picLocks noChangeAspect="1"/>
        </xdr:cNvPicPr>
      </xdr:nvPicPr>
      <xdr:blipFill>
        <a:blip xmlns:r="http://schemas.openxmlformats.org/officeDocument/2006/relationships" r:embed="rId1"/>
        <a:stretch>
          <a:fillRect/>
        </a:stretch>
      </xdr:blipFill>
      <xdr:spPr>
        <a:xfrm>
          <a:off x="0" y="247650"/>
          <a:ext cx="5932214" cy="76866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2</xdr:rowOff>
    </xdr:from>
    <xdr:to>
      <xdr:col>4</xdr:col>
      <xdr:colOff>7938</xdr:colOff>
      <xdr:row>3</xdr:row>
      <xdr:rowOff>0</xdr:rowOff>
    </xdr:to>
    <xdr:sp macro="" textlink="">
      <xdr:nvSpPr>
        <xdr:cNvPr id="2" name="正方形/長方形 5">
          <a:extLst>
            <a:ext uri="{FF2B5EF4-FFF2-40B4-BE49-F238E27FC236}">
              <a16:creationId xmlns:a16="http://schemas.microsoft.com/office/drawing/2014/main" id="{6AD53665-8E70-4C83-B1C2-EC4D84F7207E}"/>
            </a:ext>
          </a:extLst>
        </xdr:cNvPr>
        <xdr:cNvSpPr/>
      </xdr:nvSpPr>
      <xdr:spPr>
        <a:xfrm>
          <a:off x="0" y="2"/>
          <a:ext cx="6376988"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77</xdr:row>
      <xdr:rowOff>0</xdr:rowOff>
    </xdr:from>
    <xdr:ext cx="184731" cy="264560"/>
    <xdr:sp macro="" textlink="">
      <xdr:nvSpPr>
        <xdr:cNvPr id="3" name="TextBox 2">
          <a:extLst>
            <a:ext uri="{FF2B5EF4-FFF2-40B4-BE49-F238E27FC236}">
              <a16:creationId xmlns:a16="http://schemas.microsoft.com/office/drawing/2014/main" id="{C0F32C54-6413-4F5E-841E-1E8DD83B8199}"/>
            </a:ext>
          </a:extLst>
        </xdr:cNvPr>
        <xdr:cNvSpPr txBox="1"/>
      </xdr:nvSpPr>
      <xdr:spPr>
        <a:xfrm>
          <a:off x="152400" y="182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xdr:from>
      <xdr:col>0</xdr:col>
      <xdr:colOff>440055</xdr:colOff>
      <xdr:row>0</xdr:row>
      <xdr:rowOff>70486</xdr:rowOff>
    </xdr:from>
    <xdr:to>
      <xdr:col>3</xdr:col>
      <xdr:colOff>226694</xdr:colOff>
      <xdr:row>4</xdr:row>
      <xdr:rowOff>144780</xdr:rowOff>
    </xdr:to>
    <xdr:sp macro="" textlink="">
      <xdr:nvSpPr>
        <xdr:cNvPr id="4" name="Text Box 22">
          <a:extLst>
            <a:ext uri="{FF2B5EF4-FFF2-40B4-BE49-F238E27FC236}">
              <a16:creationId xmlns:a16="http://schemas.microsoft.com/office/drawing/2014/main" id="{335E26DE-C39F-48F4-ADD9-6EBDB260C872}"/>
            </a:ext>
          </a:extLst>
        </xdr:cNvPr>
        <xdr:cNvSpPr txBox="1">
          <a:spLocks noChangeArrowheads="1"/>
        </xdr:cNvSpPr>
      </xdr:nvSpPr>
      <xdr:spPr bwMode="auto">
        <a:xfrm>
          <a:off x="440055" y="70486"/>
          <a:ext cx="5406389" cy="76009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NXR-810</a:t>
          </a:r>
        </a:p>
        <a:p>
          <a:pPr algn="ctr" rtl="1">
            <a:defRPr sz="1000"/>
          </a:pPr>
          <a:r>
            <a:rPr lang="en-US" altLang="ja-JP" sz="1000" b="1" i="0" strike="noStrike">
              <a:solidFill>
                <a:schemeClr val="bg1"/>
              </a:solidFill>
              <a:latin typeface="Arial"/>
              <a:cs typeface="Arial"/>
            </a:rPr>
            <a:t>UHF </a:t>
          </a:r>
          <a:r>
            <a:rPr lang="en-US" altLang="ja-JP" sz="1000" b="1" i="0" strike="noStrike" baseline="0">
              <a:solidFill>
                <a:schemeClr val="bg1"/>
              </a:solidFill>
              <a:latin typeface="Arial"/>
              <a:cs typeface="Arial"/>
            </a:rPr>
            <a:t>Base Stations and Repeaters - 400-520 MHz </a:t>
          </a:r>
          <a:endParaRPr lang="en-US" altLang="ja-JP" sz="1000" b="1" i="0" strike="noStrike">
            <a:solidFill>
              <a:schemeClr val="bg1"/>
            </a:solidFill>
            <a:latin typeface="Arial"/>
            <a:cs typeface="Arial"/>
          </a:endParaRPr>
        </a:p>
      </xdr:txBody>
    </xdr:sp>
    <xdr:clientData/>
  </xdr:twoCellAnchor>
  <xdr:twoCellAnchor editAs="oneCell">
    <xdr:from>
      <xdr:col>1</xdr:col>
      <xdr:colOff>2324100</xdr:colOff>
      <xdr:row>4</xdr:row>
      <xdr:rowOff>50800</xdr:rowOff>
    </xdr:from>
    <xdr:to>
      <xdr:col>2</xdr:col>
      <xdr:colOff>665972</xdr:colOff>
      <xdr:row>5</xdr:row>
      <xdr:rowOff>335185</xdr:rowOff>
    </xdr:to>
    <xdr:pic>
      <xdr:nvPicPr>
        <xdr:cNvPr id="5" name="Picture 3">
          <a:extLst>
            <a:ext uri="{FF2B5EF4-FFF2-40B4-BE49-F238E27FC236}">
              <a16:creationId xmlns:a16="http://schemas.microsoft.com/office/drawing/2014/main" id="{5157620C-15A6-430F-BA25-81086C1EB8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71850" y="736600"/>
          <a:ext cx="2164572" cy="519335"/>
        </a:xfrm>
        <a:prstGeom prst="rect">
          <a:avLst/>
        </a:prstGeom>
      </xdr:spPr>
    </xdr:pic>
    <xdr:clientData/>
  </xdr:twoCellAnchor>
  <xdr:twoCellAnchor>
    <xdr:from>
      <xdr:col>0</xdr:col>
      <xdr:colOff>83820</xdr:colOff>
      <xdr:row>5</xdr:row>
      <xdr:rowOff>613410</xdr:rowOff>
    </xdr:from>
    <xdr:to>
      <xdr:col>1</xdr:col>
      <xdr:colOff>1059180</xdr:colOff>
      <xdr:row>5</xdr:row>
      <xdr:rowOff>2219325</xdr:rowOff>
    </xdr:to>
    <xdr:sp macro="" textlink="">
      <xdr:nvSpPr>
        <xdr:cNvPr id="6" name="TextBox 5">
          <a:extLst>
            <a:ext uri="{FF2B5EF4-FFF2-40B4-BE49-F238E27FC236}">
              <a16:creationId xmlns:a16="http://schemas.microsoft.com/office/drawing/2014/main" id="{6BB425FF-9348-483B-9DB5-C7014FD279CD}"/>
            </a:ext>
          </a:extLst>
        </xdr:cNvPr>
        <xdr:cNvSpPr txBox="1"/>
      </xdr:nvSpPr>
      <xdr:spPr>
        <a:xfrm>
          <a:off x="83820" y="1534160"/>
          <a:ext cx="2023110" cy="16059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r>
            <a:rPr lang="en-US" sz="880" baseline="0">
              <a:solidFill>
                <a:schemeClr val="dk1"/>
              </a:solidFill>
              <a:effectLst/>
              <a:latin typeface="Arial" panose="020B0604020202020204" pitchFamily="34" charset="0"/>
              <a:ea typeface="+mn-ea"/>
              <a:cs typeface="Arial" panose="020B0604020202020204" pitchFamily="34" charset="0"/>
            </a:rPr>
            <a:t>: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Integrated Systems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Occupies 2 RU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May be used as a standalone 25 W continuous or 40W intermittent duty station or in conjunction with an external power amplifier.</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Operates in analog mode at 25 KHz or 12.5 KHz, or in digital mode at 12.5 KHz or 6.25 KHz.  </a:t>
          </a:r>
        </a:p>
        <a:p>
          <a:pPr algn="l"/>
          <a:endParaRPr lang="en-US" sz="900">
            <a:latin typeface="Arial" panose="020B0604020202020204" pitchFamily="34" charset="0"/>
            <a:cs typeface="Arial" panose="020B0604020202020204" pitchFamily="34" charset="0"/>
          </a:endParaRPr>
        </a:p>
      </xdr:txBody>
    </xdr:sp>
    <xdr:clientData/>
  </xdr:twoCellAnchor>
  <xdr:twoCellAnchor>
    <xdr:from>
      <xdr:col>1</xdr:col>
      <xdr:colOff>1062990</xdr:colOff>
      <xdr:row>5</xdr:row>
      <xdr:rowOff>400050</xdr:rowOff>
    </xdr:from>
    <xdr:to>
      <xdr:col>3</xdr:col>
      <xdr:colOff>523875</xdr:colOff>
      <xdr:row>5</xdr:row>
      <xdr:rowOff>2295525</xdr:rowOff>
    </xdr:to>
    <xdr:sp macro="" textlink="">
      <xdr:nvSpPr>
        <xdr:cNvPr id="7" name="Text Box 7">
          <a:extLst>
            <a:ext uri="{FF2B5EF4-FFF2-40B4-BE49-F238E27FC236}">
              <a16:creationId xmlns:a16="http://schemas.microsoft.com/office/drawing/2014/main" id="{0CEC6878-FCDE-4DEC-B3E6-631C8CC99785}"/>
            </a:ext>
          </a:extLst>
        </xdr:cNvPr>
        <xdr:cNvSpPr txBox="1">
          <a:spLocks noChangeArrowheads="1"/>
        </xdr:cNvSpPr>
      </xdr:nvSpPr>
      <xdr:spPr bwMode="auto">
        <a:xfrm>
          <a:off x="2110740" y="1320800"/>
          <a:ext cx="4032885" cy="1895475"/>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80" b="1" baseline="0">
              <a:latin typeface="Arial" pitchFamily="34" charset="0"/>
              <a:ea typeface="+mn-ea"/>
              <a:cs typeface="Arial" pitchFamily="34" charset="0"/>
            </a:rPr>
            <a:t>OPTIONS</a:t>
          </a:r>
          <a:r>
            <a:rPr lang="en-US" altLang="ja-JP" sz="880" baseline="0">
              <a:latin typeface="Arial" pitchFamily="34" charset="0"/>
              <a:ea typeface="+mn-ea"/>
              <a:cs typeface="Arial" pitchFamily="34" charset="0"/>
            </a:rPr>
            <a:t>: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External amplifiers with built-in T/R antenna switching for simplex operation</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High performance 4 and 6 cavity BpBr duplexer are also available.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Multi-channel combining systems are quoted on an individual system basis</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Mounting options include 20 RU (42") and 40 RU (77") locking cabinets in addition to 17 RU (3') and 45 RU (7') open equipment racks.</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Amplifier choices include 40W, 100W or 150W options.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Custom configurations are also available; contact your Kenwood Systems Regional Sales Manager for more details. </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1</xdr:rowOff>
    </xdr:from>
    <xdr:to>
      <xdr:col>3</xdr:col>
      <xdr:colOff>701703</xdr:colOff>
      <xdr:row>3</xdr:row>
      <xdr:rowOff>0</xdr:rowOff>
    </xdr:to>
    <xdr:sp macro="" textlink="">
      <xdr:nvSpPr>
        <xdr:cNvPr id="2" name="正方形/長方形 5">
          <a:extLst>
            <a:ext uri="{FF2B5EF4-FFF2-40B4-BE49-F238E27FC236}">
              <a16:creationId xmlns:a16="http://schemas.microsoft.com/office/drawing/2014/main" id="{CCF5C8C1-50FC-4F80-80C6-19DB59067BE7}"/>
            </a:ext>
          </a:extLst>
        </xdr:cNvPr>
        <xdr:cNvSpPr/>
      </xdr:nvSpPr>
      <xdr:spPr>
        <a:xfrm>
          <a:off x="0" y="1"/>
          <a:ext cx="6321453" cy="647699"/>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462915</xdr:colOff>
      <xdr:row>0</xdr:row>
      <xdr:rowOff>87631</xdr:rowOff>
    </xdr:from>
    <xdr:to>
      <xdr:col>3</xdr:col>
      <xdr:colOff>249554</xdr:colOff>
      <xdr:row>4</xdr:row>
      <xdr:rowOff>161925</xdr:rowOff>
    </xdr:to>
    <xdr:sp macro="" textlink="">
      <xdr:nvSpPr>
        <xdr:cNvPr id="3" name="Text Box 22">
          <a:extLst>
            <a:ext uri="{FF2B5EF4-FFF2-40B4-BE49-F238E27FC236}">
              <a16:creationId xmlns:a16="http://schemas.microsoft.com/office/drawing/2014/main" id="{33E4A52A-5A9E-413F-A714-18FDDCEFE073}"/>
            </a:ext>
          </a:extLst>
        </xdr:cNvPr>
        <xdr:cNvSpPr txBox="1">
          <a:spLocks noChangeArrowheads="1"/>
        </xdr:cNvSpPr>
      </xdr:nvSpPr>
      <xdr:spPr bwMode="auto">
        <a:xfrm>
          <a:off x="462915" y="87631"/>
          <a:ext cx="5406389" cy="76009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NXR-900</a:t>
          </a:r>
        </a:p>
        <a:p>
          <a:pPr algn="ctr" rtl="1">
            <a:defRPr sz="1000"/>
          </a:pPr>
          <a:r>
            <a:rPr lang="en-US" altLang="ja-JP" sz="1000" b="1" i="0" strike="noStrike">
              <a:solidFill>
                <a:schemeClr val="bg1"/>
              </a:solidFill>
              <a:latin typeface="Arial"/>
              <a:cs typeface="Arial"/>
            </a:rPr>
            <a:t>800 MHz</a:t>
          </a:r>
          <a:r>
            <a:rPr lang="en-US" altLang="ja-JP" sz="1000" b="1" i="0" strike="noStrike" baseline="0">
              <a:solidFill>
                <a:schemeClr val="bg1"/>
              </a:solidFill>
              <a:latin typeface="Arial"/>
              <a:cs typeface="Arial"/>
            </a:rPr>
            <a:t> High Performance Repeaters - 806 - 825, 851 - 870 MHz </a:t>
          </a:r>
          <a:endParaRPr lang="en-US" altLang="ja-JP" sz="1000" b="1" i="0" strike="noStrike">
            <a:solidFill>
              <a:schemeClr val="bg1"/>
            </a:solidFill>
            <a:latin typeface="Arial"/>
            <a:cs typeface="Arial"/>
          </a:endParaRPr>
        </a:p>
      </xdr:txBody>
    </xdr:sp>
    <xdr:clientData/>
  </xdr:twoCellAnchor>
  <xdr:twoCellAnchor editAs="oneCell">
    <xdr:from>
      <xdr:col>1</xdr:col>
      <xdr:colOff>3015615</xdr:colOff>
      <xdr:row>4</xdr:row>
      <xdr:rowOff>65405</xdr:rowOff>
    </xdr:from>
    <xdr:to>
      <xdr:col>3</xdr:col>
      <xdr:colOff>543140</xdr:colOff>
      <xdr:row>5</xdr:row>
      <xdr:rowOff>258448</xdr:rowOff>
    </xdr:to>
    <xdr:pic>
      <xdr:nvPicPr>
        <xdr:cNvPr id="4" name="Picture 3">
          <a:extLst>
            <a:ext uri="{FF2B5EF4-FFF2-40B4-BE49-F238E27FC236}">
              <a16:creationId xmlns:a16="http://schemas.microsoft.com/office/drawing/2014/main" id="{17CFDA60-BB41-49DD-A517-D967EBE8DA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3365" y="751205"/>
          <a:ext cx="2099525" cy="427993"/>
        </a:xfrm>
        <a:prstGeom prst="rect">
          <a:avLst/>
        </a:prstGeom>
      </xdr:spPr>
    </xdr:pic>
    <xdr:clientData/>
  </xdr:twoCellAnchor>
  <xdr:twoCellAnchor>
    <xdr:from>
      <xdr:col>0</xdr:col>
      <xdr:colOff>81915</xdr:colOff>
      <xdr:row>5</xdr:row>
      <xdr:rowOff>800101</xdr:rowOff>
    </xdr:from>
    <xdr:to>
      <xdr:col>1</xdr:col>
      <xdr:colOff>971550</xdr:colOff>
      <xdr:row>5</xdr:row>
      <xdr:rowOff>3067050</xdr:rowOff>
    </xdr:to>
    <xdr:sp macro="" textlink="">
      <xdr:nvSpPr>
        <xdr:cNvPr id="5" name="TextBox 4">
          <a:extLst>
            <a:ext uri="{FF2B5EF4-FFF2-40B4-BE49-F238E27FC236}">
              <a16:creationId xmlns:a16="http://schemas.microsoft.com/office/drawing/2014/main" id="{757E537E-9C3F-40F4-A141-2E3DD4CCE7F7}"/>
            </a:ext>
          </a:extLst>
        </xdr:cNvPr>
        <xdr:cNvSpPr txBox="1"/>
      </xdr:nvSpPr>
      <xdr:spPr>
        <a:xfrm>
          <a:off x="81915" y="1720851"/>
          <a:ext cx="1937385" cy="22669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r>
            <a:rPr lang="en-US" sz="880" baseline="0">
              <a:solidFill>
                <a:schemeClr val="dk1"/>
              </a:solidFill>
              <a:effectLst/>
              <a:latin typeface="Arial" panose="020B0604020202020204" pitchFamily="34" charset="0"/>
              <a:ea typeface="+mn-ea"/>
              <a:cs typeface="Arial" panose="020B0604020202020204" pitchFamily="34" charset="0"/>
            </a:rPr>
            <a:t>: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Integrated Systems.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Occupies 1 RU.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360 mW transceiver unit used with an external power amplifier.</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Operates in analog mode at 25 KHz or 12.5 KHz, or in digital mode at 12.5 KHz or 6.25 KHz.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Programming information is required to properly configure each system. Please contact your Kenwood Systems Regional Manager for assistance. </a:t>
          </a:r>
        </a:p>
        <a:p>
          <a:pPr algn="l"/>
          <a:endParaRPr lang="en-US" sz="900">
            <a:latin typeface="Arial" panose="020B0604020202020204" pitchFamily="34" charset="0"/>
            <a:cs typeface="Arial" panose="020B0604020202020204" pitchFamily="34" charset="0"/>
          </a:endParaRPr>
        </a:p>
      </xdr:txBody>
    </xdr:sp>
    <xdr:clientData/>
  </xdr:twoCellAnchor>
  <xdr:twoCellAnchor>
    <xdr:from>
      <xdr:col>1</xdr:col>
      <xdr:colOff>1028699</xdr:colOff>
      <xdr:row>5</xdr:row>
      <xdr:rowOff>361951</xdr:rowOff>
    </xdr:from>
    <xdr:to>
      <xdr:col>3</xdr:col>
      <xdr:colOff>638174</xdr:colOff>
      <xdr:row>5</xdr:row>
      <xdr:rowOff>3600450</xdr:rowOff>
    </xdr:to>
    <xdr:sp macro="" textlink="">
      <xdr:nvSpPr>
        <xdr:cNvPr id="6" name="Text Box 7">
          <a:extLst>
            <a:ext uri="{FF2B5EF4-FFF2-40B4-BE49-F238E27FC236}">
              <a16:creationId xmlns:a16="http://schemas.microsoft.com/office/drawing/2014/main" id="{0B1AC9F7-BC05-4BF7-A684-F1FDFBB6EDF5}"/>
            </a:ext>
          </a:extLst>
        </xdr:cNvPr>
        <xdr:cNvSpPr txBox="1">
          <a:spLocks noChangeArrowheads="1"/>
        </xdr:cNvSpPr>
      </xdr:nvSpPr>
      <xdr:spPr bwMode="auto">
        <a:xfrm>
          <a:off x="2076449" y="1282701"/>
          <a:ext cx="4181475" cy="3238499"/>
        </a:xfrm>
        <a:prstGeom prst="rect">
          <a:avLst/>
        </a:prstGeom>
        <a:solidFill>
          <a:schemeClr val="bg1"/>
        </a:solidFill>
        <a:ln w="9525">
          <a:noFill/>
          <a:miter lim="800000"/>
          <a:headEnd/>
          <a:tailEnd/>
        </a:ln>
      </xdr:spPr>
      <xdr:txBody>
        <a:bodyPr vertOverflow="clip" wrap="square" lIns="45720" tIns="22860" rIns="0" bIns="0" anchor="ctr" upright="1"/>
        <a:lstStyle/>
        <a:p>
          <a:r>
            <a:rPr lang="en-US" altLang="ja-JP" sz="880" b="1" baseline="0">
              <a:latin typeface="Arial" pitchFamily="34" charset="0"/>
              <a:ea typeface="+mn-ea"/>
              <a:cs typeface="Arial" pitchFamily="34" charset="0"/>
            </a:rPr>
            <a:t>GENERAL OPTIONS</a:t>
          </a:r>
          <a:r>
            <a:rPr lang="en-US" altLang="ja-JP" sz="880" baseline="0">
              <a:latin typeface="Arial" pitchFamily="34" charset="0"/>
              <a:ea typeface="+mn-ea"/>
              <a:cs typeface="Arial" pitchFamily="34" charset="0"/>
            </a:rPr>
            <a:t>: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External amplifiers with built-in T/R antenna switching for simplex operation</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High performance 4  cavity BpBr duplexer is also available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Multi-channel combining systems are quoted on an individual system basis</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Mounting options include 20 RU (42") and 40 RU (77") locking cabinets in addition to 17 RU (3') and 45 RU (7') open equipment racks.</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Amplifier choices include 75W and 130W options.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Custom configurations are also available; contact your Kenwood Systems Regional Sales Manager for more details. </a:t>
          </a:r>
        </a:p>
        <a:p>
          <a:pPr marL="0" indent="0">
            <a:buFont typeface="Arial" panose="020B0604020202020204" pitchFamily="34" charset="0"/>
            <a:buNone/>
          </a:pPr>
          <a:endParaRPr lang="en-US" altLang="ja-JP" sz="880" baseline="0">
            <a:latin typeface="Arial" pitchFamily="34" charset="0"/>
            <a:ea typeface="+mn-ea"/>
            <a:cs typeface="Arial" pitchFamily="34" charset="0"/>
          </a:endParaRPr>
        </a:p>
        <a:p>
          <a:pPr marL="0" indent="0">
            <a:buFont typeface="Arial" panose="020B0604020202020204" pitchFamily="34" charset="0"/>
            <a:buNone/>
          </a:pPr>
          <a:r>
            <a:rPr lang="en-US" altLang="ja-JP" sz="880" b="1" baseline="0">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Enabling of the NXR-900 trunking feature.</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System management software that includes a master USB key &amp; activation file, which hold a license ID unique to each system.  Feature-packed System Manager software provides full access to system parameters, permissions, log files, etc.  Secondary, restricted-level service keys that manage less critical system parameters are also available.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Each trunking system requires an Ethernet switch at each site.  Routers are optional for a single-site system but required for multi-site systems. NOTE: Recommended models are listed herein, but most commercially available IP equipment is compatible. </a:t>
          </a:r>
        </a:p>
        <a:p>
          <a:pPr marL="171450" indent="-171450">
            <a:buFont typeface="Arial" panose="020B0604020202020204" pitchFamily="34" charset="0"/>
            <a:buChar char="•"/>
          </a:pPr>
          <a:endParaRPr lang="en-US" altLang="ja-JP" sz="900" baseline="0">
            <a:latin typeface="Arial" pitchFamily="34" charset="0"/>
            <a:ea typeface="+mn-ea"/>
            <a:cs typeface="Arial"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2</xdr:rowOff>
    </xdr:from>
    <xdr:to>
      <xdr:col>3</xdr:col>
      <xdr:colOff>701703</xdr:colOff>
      <xdr:row>3</xdr:row>
      <xdr:rowOff>0</xdr:rowOff>
    </xdr:to>
    <xdr:sp macro="" textlink="">
      <xdr:nvSpPr>
        <xdr:cNvPr id="2" name="正方形/長方形 5">
          <a:extLst>
            <a:ext uri="{FF2B5EF4-FFF2-40B4-BE49-F238E27FC236}">
              <a16:creationId xmlns:a16="http://schemas.microsoft.com/office/drawing/2014/main" id="{B8C660CD-DD97-4E7A-8672-5A14A1D285D0}"/>
            </a:ext>
          </a:extLst>
        </xdr:cNvPr>
        <xdr:cNvSpPr/>
      </xdr:nvSpPr>
      <xdr:spPr>
        <a:xfrm>
          <a:off x="0" y="2"/>
          <a:ext cx="6321453"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434340</xdr:colOff>
      <xdr:row>0</xdr:row>
      <xdr:rowOff>68581</xdr:rowOff>
    </xdr:from>
    <xdr:to>
      <xdr:col>3</xdr:col>
      <xdr:colOff>220979</xdr:colOff>
      <xdr:row>4</xdr:row>
      <xdr:rowOff>142875</xdr:rowOff>
    </xdr:to>
    <xdr:sp macro="" textlink="">
      <xdr:nvSpPr>
        <xdr:cNvPr id="3" name="Text Box 22">
          <a:extLst>
            <a:ext uri="{FF2B5EF4-FFF2-40B4-BE49-F238E27FC236}">
              <a16:creationId xmlns:a16="http://schemas.microsoft.com/office/drawing/2014/main" id="{B1485A83-2C8B-479F-B8EE-BC77A9A8027C}"/>
            </a:ext>
          </a:extLst>
        </xdr:cNvPr>
        <xdr:cNvSpPr txBox="1">
          <a:spLocks noChangeArrowheads="1"/>
        </xdr:cNvSpPr>
      </xdr:nvSpPr>
      <xdr:spPr bwMode="auto">
        <a:xfrm>
          <a:off x="434340" y="68581"/>
          <a:ext cx="5406389" cy="76009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NXR-901</a:t>
          </a:r>
        </a:p>
        <a:p>
          <a:pPr algn="ctr" rtl="1">
            <a:defRPr sz="1000"/>
          </a:pPr>
          <a:r>
            <a:rPr lang="en-US" altLang="ja-JP" sz="1000" b="1" i="0" strike="noStrike" baseline="0">
              <a:solidFill>
                <a:schemeClr val="bg1"/>
              </a:solidFill>
              <a:latin typeface="Arial"/>
              <a:cs typeface="Arial"/>
            </a:rPr>
            <a:t>900 MHz High Performance Repeaters - 896-902, 935-941 MHz </a:t>
          </a:r>
          <a:endParaRPr lang="en-US" altLang="ja-JP" sz="1000" b="1" i="0" strike="noStrike">
            <a:solidFill>
              <a:schemeClr val="bg1"/>
            </a:solidFill>
            <a:latin typeface="Arial"/>
            <a:cs typeface="Arial"/>
          </a:endParaRPr>
        </a:p>
      </xdr:txBody>
    </xdr:sp>
    <xdr:clientData/>
  </xdr:twoCellAnchor>
  <xdr:twoCellAnchor editAs="oneCell">
    <xdr:from>
      <xdr:col>1</xdr:col>
      <xdr:colOff>2665095</xdr:colOff>
      <xdr:row>4</xdr:row>
      <xdr:rowOff>50800</xdr:rowOff>
    </xdr:from>
    <xdr:to>
      <xdr:col>3</xdr:col>
      <xdr:colOff>255921</xdr:colOff>
      <xdr:row>5</xdr:row>
      <xdr:rowOff>248774</xdr:rowOff>
    </xdr:to>
    <xdr:pic>
      <xdr:nvPicPr>
        <xdr:cNvPr id="4" name="Picture 3">
          <a:extLst>
            <a:ext uri="{FF2B5EF4-FFF2-40B4-BE49-F238E27FC236}">
              <a16:creationId xmlns:a16="http://schemas.microsoft.com/office/drawing/2014/main" id="{57B8EEC9-1E08-48E2-9E63-A87204C6A3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12845" y="736600"/>
          <a:ext cx="2162826" cy="432924"/>
        </a:xfrm>
        <a:prstGeom prst="rect">
          <a:avLst/>
        </a:prstGeom>
      </xdr:spPr>
    </xdr:pic>
    <xdr:clientData/>
  </xdr:twoCellAnchor>
  <xdr:twoCellAnchor>
    <xdr:from>
      <xdr:col>0</xdr:col>
      <xdr:colOff>53340</xdr:colOff>
      <xdr:row>5</xdr:row>
      <xdr:rowOff>729616</xdr:rowOff>
    </xdr:from>
    <xdr:to>
      <xdr:col>1</xdr:col>
      <xdr:colOff>942975</xdr:colOff>
      <xdr:row>5</xdr:row>
      <xdr:rowOff>2905126</xdr:rowOff>
    </xdr:to>
    <xdr:sp macro="" textlink="">
      <xdr:nvSpPr>
        <xdr:cNvPr id="5" name="TextBox 4">
          <a:extLst>
            <a:ext uri="{FF2B5EF4-FFF2-40B4-BE49-F238E27FC236}">
              <a16:creationId xmlns:a16="http://schemas.microsoft.com/office/drawing/2014/main" id="{239CA91E-E7EB-4A39-92E9-39D17F70DEA7}"/>
            </a:ext>
          </a:extLst>
        </xdr:cNvPr>
        <xdr:cNvSpPr txBox="1"/>
      </xdr:nvSpPr>
      <xdr:spPr>
        <a:xfrm>
          <a:off x="53340" y="1650366"/>
          <a:ext cx="1937385" cy="21755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r>
            <a:rPr lang="en-US" sz="880" baseline="0">
              <a:solidFill>
                <a:schemeClr val="dk1"/>
              </a:solidFill>
              <a:effectLst/>
              <a:latin typeface="Arial" panose="020B0604020202020204" pitchFamily="34" charset="0"/>
              <a:ea typeface="+mn-ea"/>
              <a:cs typeface="Arial" panose="020B0604020202020204" pitchFamily="34" charset="0"/>
            </a:rPr>
            <a:t>: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Integrated Systems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Occupies 1 RU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360 mW transceiver unit used with an external power amplifier</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Operates in analog mode at 12.5 KHz, or in digital mode at 12.5 KHz or 6.25 KHz.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Programming information is required to properly configure each system. Please contact your Kenwood Systems Regional Manager for assistance. </a:t>
          </a:r>
        </a:p>
        <a:p>
          <a:pPr algn="l"/>
          <a:endParaRPr lang="en-US" sz="900">
            <a:latin typeface="Arial" panose="020B0604020202020204" pitchFamily="34" charset="0"/>
            <a:cs typeface="Arial" panose="020B0604020202020204" pitchFamily="34" charset="0"/>
          </a:endParaRPr>
        </a:p>
      </xdr:txBody>
    </xdr:sp>
    <xdr:clientData/>
  </xdr:twoCellAnchor>
  <xdr:twoCellAnchor>
    <xdr:from>
      <xdr:col>1</xdr:col>
      <xdr:colOff>981075</xdr:colOff>
      <xdr:row>5</xdr:row>
      <xdr:rowOff>323851</xdr:rowOff>
    </xdr:from>
    <xdr:to>
      <xdr:col>3</xdr:col>
      <xdr:colOff>552450</xdr:colOff>
      <xdr:row>5</xdr:row>
      <xdr:rowOff>3552825</xdr:rowOff>
    </xdr:to>
    <xdr:sp macro="" textlink="">
      <xdr:nvSpPr>
        <xdr:cNvPr id="6" name="Text Box 7">
          <a:extLst>
            <a:ext uri="{FF2B5EF4-FFF2-40B4-BE49-F238E27FC236}">
              <a16:creationId xmlns:a16="http://schemas.microsoft.com/office/drawing/2014/main" id="{4CA565A2-0C01-426F-83EB-A2B2AE5470C7}"/>
            </a:ext>
          </a:extLst>
        </xdr:cNvPr>
        <xdr:cNvSpPr txBox="1">
          <a:spLocks noChangeArrowheads="1"/>
        </xdr:cNvSpPr>
      </xdr:nvSpPr>
      <xdr:spPr bwMode="auto">
        <a:xfrm>
          <a:off x="2028825" y="1244601"/>
          <a:ext cx="4143375" cy="3228974"/>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80" b="1" baseline="0">
              <a:latin typeface="Arial" pitchFamily="34" charset="0"/>
              <a:ea typeface="+mn-ea"/>
              <a:cs typeface="Arial" pitchFamily="34" charset="0"/>
            </a:rPr>
            <a:t>GENERAL OPTIONS</a:t>
          </a:r>
          <a:r>
            <a:rPr lang="en-US" altLang="ja-JP" sz="880" baseline="0">
              <a:latin typeface="Arial" pitchFamily="34" charset="0"/>
              <a:ea typeface="+mn-ea"/>
              <a:cs typeface="Arial" pitchFamily="34" charset="0"/>
            </a:rPr>
            <a:t>: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External amplifiers with built-in T/R antenna switching for simplex operation</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High performance 4  cavity BpBr duplexer is also available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Multi-channel combining systems are quoted on an individual system basis</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Mounting options include 20 RU (42") and 40 RU (77") locking cabinets in addition to 17 RU (3') and 45 RU (7') open equipment racks.</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Amplifier choices include 75W and 130W options.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Custom configurations are also available; contact your Kenwood Systems Regional Sales Manager for more details. </a:t>
          </a:r>
        </a:p>
        <a:p>
          <a:pPr marL="171450" indent="-171450">
            <a:buFont typeface="Arial" panose="020B0604020202020204" pitchFamily="34" charset="0"/>
            <a:buChar char="•"/>
          </a:pPr>
          <a:endParaRPr lang="en-US" altLang="ja-JP" sz="880" baseline="0">
            <a:latin typeface="Arial" pitchFamily="34" charset="0"/>
            <a:ea typeface="+mn-ea"/>
            <a:cs typeface="Arial" pitchFamily="34" charset="0"/>
          </a:endParaRPr>
        </a:p>
        <a:p>
          <a:pPr marL="0" indent="0">
            <a:buFont typeface="Arial" panose="020B0604020202020204" pitchFamily="34" charset="0"/>
            <a:buNone/>
          </a:pPr>
          <a:r>
            <a:rPr lang="en-US" altLang="ja-JP" sz="880" b="1" baseline="0">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Trunking options include enabling of the NXR-901 trunking feature</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System management software that includes a master USB key &amp; activation file, which hold a license ID unique to each system.  Feature-packed System Manager software provides full access to system parameters, permissions, log files, etc.  Secondary, restricted-level service keys that manage less critical system parameters are also available.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Each trunking system requires an Ethernet switch at each site.  Routers are optional for a single-site system but required for multi-site systems. NOTE: Recommended models are listed herein, but most commercially available IP equipment is compatible. </a:t>
          </a:r>
        </a:p>
        <a:p>
          <a:pPr marL="171450" indent="-171450">
            <a:buFont typeface="Arial" panose="020B0604020202020204" pitchFamily="34" charset="0"/>
            <a:buChar char="•"/>
          </a:pPr>
          <a:endParaRPr lang="en-US" altLang="ja-JP" sz="900" baseline="0">
            <a:latin typeface="Arial" pitchFamily="34" charset="0"/>
            <a:ea typeface="+mn-ea"/>
            <a:cs typeface="Arial" pitchFamily="34"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1</xdr:rowOff>
    </xdr:from>
    <xdr:to>
      <xdr:col>3</xdr:col>
      <xdr:colOff>706438</xdr:colOff>
      <xdr:row>3</xdr:row>
      <xdr:rowOff>0</xdr:rowOff>
    </xdr:to>
    <xdr:sp macro="" textlink="">
      <xdr:nvSpPr>
        <xdr:cNvPr id="2" name="正方形/長方形 5">
          <a:extLst>
            <a:ext uri="{FF2B5EF4-FFF2-40B4-BE49-F238E27FC236}">
              <a16:creationId xmlns:a16="http://schemas.microsoft.com/office/drawing/2014/main" id="{C591D34C-443D-4C4C-A5AC-1F0DA6DBF7D7}"/>
            </a:ext>
          </a:extLst>
        </xdr:cNvPr>
        <xdr:cNvSpPr/>
      </xdr:nvSpPr>
      <xdr:spPr>
        <a:xfrm>
          <a:off x="0" y="1"/>
          <a:ext cx="6326188" cy="647699"/>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6</xdr:row>
      <xdr:rowOff>0</xdr:rowOff>
    </xdr:from>
    <xdr:ext cx="184731" cy="264560"/>
    <xdr:sp macro="" textlink="">
      <xdr:nvSpPr>
        <xdr:cNvPr id="3" name="TextBox 2">
          <a:extLst>
            <a:ext uri="{FF2B5EF4-FFF2-40B4-BE49-F238E27FC236}">
              <a16:creationId xmlns:a16="http://schemas.microsoft.com/office/drawing/2014/main" id="{F693AAFB-C20B-4C3C-9734-CC06BC1A5110}"/>
            </a:ext>
          </a:extLst>
        </xdr:cNvPr>
        <xdr:cNvSpPr txBox="1"/>
      </xdr:nvSpPr>
      <xdr:spPr>
        <a:xfrm>
          <a:off x="152400" y="33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xdr:from>
      <xdr:col>0</xdr:col>
      <xdr:colOff>455295</xdr:colOff>
      <xdr:row>0</xdr:row>
      <xdr:rowOff>80011</xdr:rowOff>
    </xdr:from>
    <xdr:to>
      <xdr:col>3</xdr:col>
      <xdr:colOff>241934</xdr:colOff>
      <xdr:row>4</xdr:row>
      <xdr:rowOff>154305</xdr:rowOff>
    </xdr:to>
    <xdr:sp macro="" textlink="">
      <xdr:nvSpPr>
        <xdr:cNvPr id="4" name="Text Box 22">
          <a:extLst>
            <a:ext uri="{FF2B5EF4-FFF2-40B4-BE49-F238E27FC236}">
              <a16:creationId xmlns:a16="http://schemas.microsoft.com/office/drawing/2014/main" id="{CB2C5F23-2844-4247-8322-9831B75B9868}"/>
            </a:ext>
          </a:extLst>
        </xdr:cNvPr>
        <xdr:cNvSpPr txBox="1">
          <a:spLocks noChangeArrowheads="1"/>
        </xdr:cNvSpPr>
      </xdr:nvSpPr>
      <xdr:spPr bwMode="auto">
        <a:xfrm>
          <a:off x="455295" y="80011"/>
          <a:ext cx="5406389" cy="76009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TKR-D710</a:t>
          </a:r>
        </a:p>
        <a:p>
          <a:pPr algn="ctr" rtl="1">
            <a:defRPr sz="1000"/>
          </a:pPr>
          <a:r>
            <a:rPr lang="en-US" altLang="ja-JP" sz="1000" b="1" i="0" strike="noStrike">
              <a:solidFill>
                <a:schemeClr val="bg1"/>
              </a:solidFill>
              <a:latin typeface="Arial"/>
              <a:cs typeface="Arial"/>
            </a:rPr>
            <a:t>DMR VHF </a:t>
          </a:r>
          <a:r>
            <a:rPr lang="en-US" altLang="ja-JP" sz="1000" b="1" i="0" strike="noStrike" baseline="0">
              <a:solidFill>
                <a:schemeClr val="bg1"/>
              </a:solidFill>
              <a:latin typeface="Arial"/>
              <a:cs typeface="Arial"/>
            </a:rPr>
            <a:t>Repeaters* - 136-174MHz </a:t>
          </a:r>
          <a:endParaRPr lang="en-US" altLang="ja-JP" sz="1000" b="1" i="0" strike="noStrike">
            <a:solidFill>
              <a:schemeClr val="bg1"/>
            </a:solidFill>
            <a:latin typeface="Arial"/>
            <a:cs typeface="Arial"/>
          </a:endParaRPr>
        </a:p>
      </xdr:txBody>
    </xdr:sp>
    <xdr:clientData/>
  </xdr:twoCellAnchor>
  <xdr:twoCellAnchor editAs="oneCell">
    <xdr:from>
      <xdr:col>0</xdr:col>
      <xdr:colOff>106680</xdr:colOff>
      <xdr:row>0</xdr:row>
      <xdr:rowOff>76201</xdr:rowOff>
    </xdr:from>
    <xdr:to>
      <xdr:col>0</xdr:col>
      <xdr:colOff>766041</xdr:colOff>
      <xdr:row>2</xdr:row>
      <xdr:rowOff>31867</xdr:rowOff>
    </xdr:to>
    <xdr:pic>
      <xdr:nvPicPr>
        <xdr:cNvPr id="5" name="図 7">
          <a:extLst>
            <a:ext uri="{FF2B5EF4-FFF2-40B4-BE49-F238E27FC236}">
              <a16:creationId xmlns:a16="http://schemas.microsoft.com/office/drawing/2014/main" id="{E60400E2-475E-4A13-865B-CCF058C166B0}"/>
            </a:ext>
          </a:extLst>
        </xdr:cNvPr>
        <xdr:cNvPicPr>
          <a:picLocks noChangeAspect="1"/>
        </xdr:cNvPicPr>
      </xdr:nvPicPr>
      <xdr:blipFill rotWithShape="1">
        <a:blip xmlns:r="http://schemas.openxmlformats.org/officeDocument/2006/relationships" r:embed="rId1">
          <a:clrChange>
            <a:clrFrom>
              <a:srgbClr val="F9F2E9"/>
            </a:clrFrom>
            <a:clrTo>
              <a:srgbClr val="F9F2E9">
                <a:alpha val="0"/>
              </a:srgbClr>
            </a:clrTo>
          </a:clrChange>
        </a:blip>
        <a:srcRect l="26427" t="28096" r="26877" b="31021"/>
        <a:stretch/>
      </xdr:blipFill>
      <xdr:spPr>
        <a:xfrm>
          <a:off x="106680" y="76201"/>
          <a:ext cx="659361" cy="355716"/>
        </a:xfrm>
        <a:prstGeom prst="rect">
          <a:avLst/>
        </a:prstGeom>
      </xdr:spPr>
    </xdr:pic>
    <xdr:clientData/>
  </xdr:twoCellAnchor>
  <xdr:twoCellAnchor editAs="oneCell">
    <xdr:from>
      <xdr:col>1</xdr:col>
      <xdr:colOff>2408555</xdr:colOff>
      <xdr:row>4</xdr:row>
      <xdr:rowOff>50165</xdr:rowOff>
    </xdr:from>
    <xdr:to>
      <xdr:col>2</xdr:col>
      <xdr:colOff>623809</xdr:colOff>
      <xdr:row>5</xdr:row>
      <xdr:rowOff>269075</xdr:rowOff>
    </xdr:to>
    <xdr:pic>
      <xdr:nvPicPr>
        <xdr:cNvPr id="6" name="図 9">
          <a:extLst>
            <a:ext uri="{FF2B5EF4-FFF2-40B4-BE49-F238E27FC236}">
              <a16:creationId xmlns:a16="http://schemas.microsoft.com/office/drawing/2014/main" id="{C710E76B-0A88-437B-A8FC-E1B0DBBAAE58}"/>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l="12419" t="44672" r="10043" b="22268"/>
        <a:stretch/>
      </xdr:blipFill>
      <xdr:spPr>
        <a:xfrm>
          <a:off x="3456305" y="735965"/>
          <a:ext cx="2037954" cy="453860"/>
        </a:xfrm>
        <a:prstGeom prst="rect">
          <a:avLst/>
        </a:prstGeom>
      </xdr:spPr>
    </xdr:pic>
    <xdr:clientData/>
  </xdr:twoCellAnchor>
  <xdr:twoCellAnchor>
    <xdr:from>
      <xdr:col>1</xdr:col>
      <xdr:colOff>3425190</xdr:colOff>
      <xdr:row>2</xdr:row>
      <xdr:rowOff>13335</xdr:rowOff>
    </xdr:from>
    <xdr:to>
      <xdr:col>4</xdr:col>
      <xdr:colOff>160020</xdr:colOff>
      <xdr:row>4</xdr:row>
      <xdr:rowOff>17144</xdr:rowOff>
    </xdr:to>
    <xdr:sp macro="" textlink="">
      <xdr:nvSpPr>
        <xdr:cNvPr id="7" name="TextBox 9">
          <a:extLst>
            <a:ext uri="{FF2B5EF4-FFF2-40B4-BE49-F238E27FC236}">
              <a16:creationId xmlns:a16="http://schemas.microsoft.com/office/drawing/2014/main" id="{5930F2C4-F200-4208-ABA3-DD829E51C7F0}"/>
            </a:ext>
          </a:extLst>
        </xdr:cNvPr>
        <xdr:cNvSpPr txBox="1"/>
      </xdr:nvSpPr>
      <xdr:spPr>
        <a:xfrm>
          <a:off x="4472940" y="445135"/>
          <a:ext cx="2056130" cy="257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 Base Operations are not available.</a:t>
          </a:r>
        </a:p>
      </xdr:txBody>
    </xdr:sp>
    <xdr:clientData/>
  </xdr:twoCellAnchor>
  <xdr:twoCellAnchor>
    <xdr:from>
      <xdr:col>0</xdr:col>
      <xdr:colOff>205740</xdr:colOff>
      <xdr:row>5</xdr:row>
      <xdr:rowOff>640081</xdr:rowOff>
    </xdr:from>
    <xdr:to>
      <xdr:col>1</xdr:col>
      <xdr:colOff>1169987</xdr:colOff>
      <xdr:row>5</xdr:row>
      <xdr:rowOff>2156461</xdr:rowOff>
    </xdr:to>
    <xdr:sp macro="" textlink="">
      <xdr:nvSpPr>
        <xdr:cNvPr id="8" name="TextBox 9">
          <a:extLst>
            <a:ext uri="{FF2B5EF4-FFF2-40B4-BE49-F238E27FC236}">
              <a16:creationId xmlns:a16="http://schemas.microsoft.com/office/drawing/2014/main" id="{5B224F61-2A67-438C-9D95-0296D76D36A9}"/>
            </a:ext>
          </a:extLst>
        </xdr:cNvPr>
        <xdr:cNvSpPr txBox="1"/>
      </xdr:nvSpPr>
      <xdr:spPr>
        <a:xfrm>
          <a:off x="205740" y="1560831"/>
          <a:ext cx="2011997" cy="15163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r>
            <a:rPr lang="en-US" sz="880" baseline="0">
              <a:solidFill>
                <a:schemeClr val="dk1"/>
              </a:solidFill>
              <a:effectLst/>
              <a:latin typeface="Arial" panose="020B0604020202020204" pitchFamily="34" charset="0"/>
              <a:ea typeface="+mn-ea"/>
              <a:cs typeface="Arial" panose="020B0604020202020204" pitchFamily="34" charset="0"/>
            </a:rPr>
            <a:t>: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Occupies 2 RU</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Digital 12.5 kHz</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Analog FM 25/12.5 kHz</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2 slot TDMA</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Mixed Mode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Call Interruption</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Conventional and Conventional IP* Network</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9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6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t>
          </a:r>
          <a:r>
            <a:rPr kumimoji="0" lang="en-US" sz="6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Requires KTI-5</a:t>
          </a:r>
        </a:p>
      </xdr:txBody>
    </xdr:sp>
    <xdr:clientData/>
  </xdr:twoCellAnchor>
  <xdr:twoCellAnchor>
    <xdr:from>
      <xdr:col>1</xdr:col>
      <xdr:colOff>1383030</xdr:colOff>
      <xdr:row>5</xdr:row>
      <xdr:rowOff>451484</xdr:rowOff>
    </xdr:from>
    <xdr:to>
      <xdr:col>3</xdr:col>
      <xdr:colOff>506730</xdr:colOff>
      <xdr:row>5</xdr:row>
      <xdr:rowOff>2371725</xdr:rowOff>
    </xdr:to>
    <xdr:sp macro="" textlink="">
      <xdr:nvSpPr>
        <xdr:cNvPr id="9" name="Text Box 7">
          <a:extLst>
            <a:ext uri="{FF2B5EF4-FFF2-40B4-BE49-F238E27FC236}">
              <a16:creationId xmlns:a16="http://schemas.microsoft.com/office/drawing/2014/main" id="{6CA5F598-558F-479C-99A3-ED564D28A429}"/>
            </a:ext>
          </a:extLst>
        </xdr:cNvPr>
        <xdr:cNvSpPr txBox="1">
          <a:spLocks noChangeArrowheads="1"/>
        </xdr:cNvSpPr>
      </xdr:nvSpPr>
      <xdr:spPr bwMode="auto">
        <a:xfrm>
          <a:off x="2430780" y="1372234"/>
          <a:ext cx="3695700" cy="1920241"/>
        </a:xfrm>
        <a:prstGeom prst="rect">
          <a:avLst/>
        </a:prstGeom>
        <a:noFill/>
        <a:ln w="9525">
          <a:noFill/>
          <a:miter lim="800000"/>
          <a:headEnd/>
          <a:tailEnd/>
        </a:ln>
      </xdr:spPr>
      <xdr:txBody>
        <a:bodyPr vertOverflow="clip" wrap="square" lIns="45720" tIns="22860" rIns="0" bIns="0" anchor="t" upright="1"/>
        <a:lstStyle/>
        <a:p>
          <a:r>
            <a:rPr lang="en-US" altLang="ja-JP" sz="880" b="1" baseline="0">
              <a:latin typeface="Arial" pitchFamily="34" charset="0"/>
              <a:ea typeface="+mn-ea"/>
              <a:cs typeface="Arial" pitchFamily="34" charset="0"/>
            </a:rPr>
            <a:t>OPTIONS</a:t>
          </a:r>
          <a:r>
            <a:rPr lang="en-US" altLang="ja-JP" sz="880" baseline="0">
              <a:latin typeface="Arial" pitchFamily="34" charset="0"/>
              <a:ea typeface="+mn-ea"/>
              <a:cs typeface="Arial" pitchFamily="34" charset="0"/>
            </a:rPr>
            <a:t>: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External amplifier with built-in antenna T/R switch for simplex operation.</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High performance 6 cavity BpBr duplexer is also available.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Multi-channel combining systems are quoted on an individual system basis</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Mounting options include 20 RU (42") and 40 RU (77") locking cabinets in addition to 17 RU (3') and 45 RU (7') open equipment racks.</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Amplifier choices include 50W, 110W or 150W options.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Custom configurations are also available; contact your Kenwood Systems Regional Sales Manager for more details. </a:t>
          </a:r>
        </a:p>
      </xdr:txBody>
    </xdr:sp>
    <xdr:clientData/>
  </xdr:twoCellAnchor>
  <xdr:oneCellAnchor>
    <xdr:from>
      <xdr:col>0</xdr:col>
      <xdr:colOff>152400</xdr:colOff>
      <xdr:row>59</xdr:row>
      <xdr:rowOff>0</xdr:rowOff>
    </xdr:from>
    <xdr:ext cx="184731" cy="264560"/>
    <xdr:sp macro="" textlink="">
      <xdr:nvSpPr>
        <xdr:cNvPr id="10" name="TextBox 1">
          <a:extLst>
            <a:ext uri="{FF2B5EF4-FFF2-40B4-BE49-F238E27FC236}">
              <a16:creationId xmlns:a16="http://schemas.microsoft.com/office/drawing/2014/main" id="{5FE9EBA9-2266-4069-87BB-8ECDCC46F062}"/>
            </a:ext>
          </a:extLst>
        </xdr:cNvPr>
        <xdr:cNvSpPr txBox="1"/>
      </xdr:nvSpPr>
      <xdr:spPr>
        <a:xfrm>
          <a:off x="152400" y="1437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2</xdr:rowOff>
    </xdr:from>
    <xdr:to>
      <xdr:col>3</xdr:col>
      <xdr:colOff>711228</xdr:colOff>
      <xdr:row>3</xdr:row>
      <xdr:rowOff>0</xdr:rowOff>
    </xdr:to>
    <xdr:sp macro="" textlink="">
      <xdr:nvSpPr>
        <xdr:cNvPr id="2" name="正方形/長方形 5">
          <a:extLst>
            <a:ext uri="{FF2B5EF4-FFF2-40B4-BE49-F238E27FC236}">
              <a16:creationId xmlns:a16="http://schemas.microsoft.com/office/drawing/2014/main" id="{4A05A9DF-02C0-42D5-B047-26907FBB1661}"/>
            </a:ext>
          </a:extLst>
        </xdr:cNvPr>
        <xdr:cNvSpPr/>
      </xdr:nvSpPr>
      <xdr:spPr>
        <a:xfrm>
          <a:off x="0" y="2"/>
          <a:ext cx="6330978"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6</xdr:row>
      <xdr:rowOff>0</xdr:rowOff>
    </xdr:from>
    <xdr:ext cx="184731" cy="264560"/>
    <xdr:sp macro="" textlink="">
      <xdr:nvSpPr>
        <xdr:cNvPr id="3" name="TextBox 2">
          <a:extLst>
            <a:ext uri="{FF2B5EF4-FFF2-40B4-BE49-F238E27FC236}">
              <a16:creationId xmlns:a16="http://schemas.microsoft.com/office/drawing/2014/main" id="{0B4B786A-B1BE-454B-8E6C-5A46D1D5454D}"/>
            </a:ext>
          </a:extLst>
        </xdr:cNvPr>
        <xdr:cNvSpPr txBox="1"/>
      </xdr:nvSpPr>
      <xdr:spPr>
        <a:xfrm>
          <a:off x="152400" y="334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editAs="oneCell">
    <xdr:from>
      <xdr:col>0</xdr:col>
      <xdr:colOff>106680</xdr:colOff>
      <xdr:row>0</xdr:row>
      <xdr:rowOff>76201</xdr:rowOff>
    </xdr:from>
    <xdr:to>
      <xdr:col>0</xdr:col>
      <xdr:colOff>771756</xdr:colOff>
      <xdr:row>2</xdr:row>
      <xdr:rowOff>21072</xdr:rowOff>
    </xdr:to>
    <xdr:pic>
      <xdr:nvPicPr>
        <xdr:cNvPr id="4" name="図 7">
          <a:extLst>
            <a:ext uri="{FF2B5EF4-FFF2-40B4-BE49-F238E27FC236}">
              <a16:creationId xmlns:a16="http://schemas.microsoft.com/office/drawing/2014/main" id="{51863C26-9426-4267-AD06-ABF409065EF9}"/>
            </a:ext>
          </a:extLst>
        </xdr:cNvPr>
        <xdr:cNvPicPr>
          <a:picLocks noChangeAspect="1"/>
        </xdr:cNvPicPr>
      </xdr:nvPicPr>
      <xdr:blipFill rotWithShape="1">
        <a:blip xmlns:r="http://schemas.openxmlformats.org/officeDocument/2006/relationships" r:embed="rId1">
          <a:clrChange>
            <a:clrFrom>
              <a:srgbClr val="F9F2E9"/>
            </a:clrFrom>
            <a:clrTo>
              <a:srgbClr val="F9F2E9">
                <a:alpha val="0"/>
              </a:srgbClr>
            </a:clrTo>
          </a:clrChange>
        </a:blip>
        <a:srcRect l="26427" t="28096" r="26877" b="31021"/>
        <a:stretch/>
      </xdr:blipFill>
      <xdr:spPr>
        <a:xfrm>
          <a:off x="106680" y="76201"/>
          <a:ext cx="665076" cy="344921"/>
        </a:xfrm>
        <a:prstGeom prst="rect">
          <a:avLst/>
        </a:prstGeom>
      </xdr:spPr>
    </xdr:pic>
    <xdr:clientData/>
  </xdr:twoCellAnchor>
  <xdr:twoCellAnchor editAs="oneCell">
    <xdr:from>
      <xdr:col>1</xdr:col>
      <xdr:colOff>2672080</xdr:colOff>
      <xdr:row>4</xdr:row>
      <xdr:rowOff>91440</xdr:rowOff>
    </xdr:from>
    <xdr:to>
      <xdr:col>3</xdr:col>
      <xdr:colOff>138034</xdr:colOff>
      <xdr:row>5</xdr:row>
      <xdr:rowOff>293205</xdr:rowOff>
    </xdr:to>
    <xdr:pic>
      <xdr:nvPicPr>
        <xdr:cNvPr id="5" name="図 9">
          <a:extLst>
            <a:ext uri="{FF2B5EF4-FFF2-40B4-BE49-F238E27FC236}">
              <a16:creationId xmlns:a16="http://schemas.microsoft.com/office/drawing/2014/main" id="{5AC9C541-B91B-45B2-A778-735D73224455}"/>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l="12419" t="44672" r="10043" b="22268"/>
        <a:stretch/>
      </xdr:blipFill>
      <xdr:spPr>
        <a:xfrm>
          <a:off x="3719830" y="777240"/>
          <a:ext cx="2037954" cy="436715"/>
        </a:xfrm>
        <a:prstGeom prst="rect">
          <a:avLst/>
        </a:prstGeom>
      </xdr:spPr>
    </xdr:pic>
    <xdr:clientData/>
  </xdr:twoCellAnchor>
  <xdr:twoCellAnchor>
    <xdr:from>
      <xdr:col>1</xdr:col>
      <xdr:colOff>3539490</xdr:colOff>
      <xdr:row>2</xdr:row>
      <xdr:rowOff>22860</xdr:rowOff>
    </xdr:from>
    <xdr:to>
      <xdr:col>4</xdr:col>
      <xdr:colOff>255270</xdr:colOff>
      <xdr:row>4</xdr:row>
      <xdr:rowOff>26669</xdr:rowOff>
    </xdr:to>
    <xdr:sp macro="" textlink="">
      <xdr:nvSpPr>
        <xdr:cNvPr id="6" name="TextBox 9">
          <a:extLst>
            <a:ext uri="{FF2B5EF4-FFF2-40B4-BE49-F238E27FC236}">
              <a16:creationId xmlns:a16="http://schemas.microsoft.com/office/drawing/2014/main" id="{150363F7-D261-45A2-9896-ED4500B73261}"/>
            </a:ext>
          </a:extLst>
        </xdr:cNvPr>
        <xdr:cNvSpPr txBox="1"/>
      </xdr:nvSpPr>
      <xdr:spPr>
        <a:xfrm>
          <a:off x="4587240" y="454660"/>
          <a:ext cx="2037080" cy="257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 Base Operations are not available.</a:t>
          </a:r>
        </a:p>
      </xdr:txBody>
    </xdr:sp>
    <xdr:clientData/>
  </xdr:twoCellAnchor>
  <xdr:oneCellAnchor>
    <xdr:from>
      <xdr:col>0</xdr:col>
      <xdr:colOff>152400</xdr:colOff>
      <xdr:row>6</xdr:row>
      <xdr:rowOff>0</xdr:rowOff>
    </xdr:from>
    <xdr:ext cx="184731" cy="264560"/>
    <xdr:sp macro="" textlink="">
      <xdr:nvSpPr>
        <xdr:cNvPr id="7" name="TextBox 1">
          <a:extLst>
            <a:ext uri="{FF2B5EF4-FFF2-40B4-BE49-F238E27FC236}">
              <a16:creationId xmlns:a16="http://schemas.microsoft.com/office/drawing/2014/main" id="{007B2EEE-B37F-42B5-A4CB-EDACCDA50A21}"/>
            </a:ext>
          </a:extLst>
        </xdr:cNvPr>
        <xdr:cNvSpPr txBox="1"/>
      </xdr:nvSpPr>
      <xdr:spPr>
        <a:xfrm>
          <a:off x="152400" y="334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xdr:from>
      <xdr:col>0</xdr:col>
      <xdr:colOff>470535</xdr:colOff>
      <xdr:row>0</xdr:row>
      <xdr:rowOff>55245</xdr:rowOff>
    </xdr:from>
    <xdr:to>
      <xdr:col>3</xdr:col>
      <xdr:colOff>257174</xdr:colOff>
      <xdr:row>4</xdr:row>
      <xdr:rowOff>129539</xdr:rowOff>
    </xdr:to>
    <xdr:sp macro="" textlink="">
      <xdr:nvSpPr>
        <xdr:cNvPr id="8" name="Text Box 22">
          <a:extLst>
            <a:ext uri="{FF2B5EF4-FFF2-40B4-BE49-F238E27FC236}">
              <a16:creationId xmlns:a16="http://schemas.microsoft.com/office/drawing/2014/main" id="{1E60EF90-2BD4-444D-82B2-AF6E72903D7C}"/>
            </a:ext>
          </a:extLst>
        </xdr:cNvPr>
        <xdr:cNvSpPr txBox="1">
          <a:spLocks noChangeArrowheads="1"/>
        </xdr:cNvSpPr>
      </xdr:nvSpPr>
      <xdr:spPr bwMode="auto">
        <a:xfrm>
          <a:off x="470535" y="55245"/>
          <a:ext cx="5406389" cy="76009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TKR-D710</a:t>
          </a:r>
        </a:p>
        <a:p>
          <a:pPr algn="ctr" rtl="1">
            <a:defRPr sz="1000"/>
          </a:pPr>
          <a:r>
            <a:rPr lang="en-US" altLang="ja-JP" sz="1000" b="1" i="0" strike="noStrike">
              <a:solidFill>
                <a:schemeClr val="bg1"/>
              </a:solidFill>
              <a:latin typeface="Arial"/>
              <a:cs typeface="Arial"/>
            </a:rPr>
            <a:t>DMR VHF Low Power </a:t>
          </a:r>
          <a:r>
            <a:rPr lang="en-US" altLang="ja-JP" sz="1000" b="1" i="0" strike="noStrike" baseline="0">
              <a:solidFill>
                <a:schemeClr val="bg1"/>
              </a:solidFill>
              <a:latin typeface="Arial"/>
              <a:cs typeface="Arial"/>
            </a:rPr>
            <a:t>Repeaters - 136-174MHz </a:t>
          </a:r>
          <a:endParaRPr lang="en-US" altLang="ja-JP" sz="1000" b="1" i="0" strike="noStrike">
            <a:solidFill>
              <a:schemeClr val="bg1"/>
            </a:solidFill>
            <a:latin typeface="Arial"/>
            <a:cs typeface="Arial"/>
          </a:endParaRPr>
        </a:p>
      </xdr:txBody>
    </xdr:sp>
    <xdr:clientData/>
  </xdr:twoCellAnchor>
  <xdr:twoCellAnchor>
    <xdr:from>
      <xdr:col>0</xdr:col>
      <xdr:colOff>228600</xdr:colOff>
      <xdr:row>5</xdr:row>
      <xdr:rowOff>624842</xdr:rowOff>
    </xdr:from>
    <xdr:to>
      <xdr:col>1</xdr:col>
      <xdr:colOff>1192847</xdr:colOff>
      <xdr:row>5</xdr:row>
      <xdr:rowOff>2124076</xdr:rowOff>
    </xdr:to>
    <xdr:sp macro="" textlink="">
      <xdr:nvSpPr>
        <xdr:cNvPr id="9" name="TextBox 9">
          <a:extLst>
            <a:ext uri="{FF2B5EF4-FFF2-40B4-BE49-F238E27FC236}">
              <a16:creationId xmlns:a16="http://schemas.microsoft.com/office/drawing/2014/main" id="{322C94F2-0EF6-448D-A216-47B42C097C6B}"/>
            </a:ext>
          </a:extLst>
        </xdr:cNvPr>
        <xdr:cNvSpPr txBox="1"/>
      </xdr:nvSpPr>
      <xdr:spPr>
        <a:xfrm>
          <a:off x="228600" y="1545592"/>
          <a:ext cx="2011997" cy="14992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r>
            <a:rPr lang="en-US" sz="880" baseline="0">
              <a:solidFill>
                <a:schemeClr val="dk1"/>
              </a:solidFill>
              <a:effectLst/>
              <a:latin typeface="Arial" panose="020B0604020202020204" pitchFamily="34" charset="0"/>
              <a:ea typeface="+mn-ea"/>
              <a:cs typeface="Arial" panose="020B0604020202020204" pitchFamily="34" charset="0"/>
            </a:rPr>
            <a:t>: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Occupies 2 RU</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Digital 12.5 kHz</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Analog FM 25/12.5 kHz</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2 slot TDMA</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Mixed Mode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Call Interruption</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Conventional and Conventional IP* Network</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9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6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t>
          </a:r>
          <a:r>
            <a:rPr kumimoji="0" lang="en-US" sz="6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Requires KTI-5</a:t>
          </a:r>
        </a:p>
      </xdr:txBody>
    </xdr:sp>
    <xdr:clientData/>
  </xdr:twoCellAnchor>
  <xdr:twoCellAnchor>
    <xdr:from>
      <xdr:col>1</xdr:col>
      <xdr:colOff>1352550</xdr:colOff>
      <xdr:row>5</xdr:row>
      <xdr:rowOff>447675</xdr:rowOff>
    </xdr:from>
    <xdr:to>
      <xdr:col>3</xdr:col>
      <xdr:colOff>567690</xdr:colOff>
      <xdr:row>5</xdr:row>
      <xdr:rowOff>2352675</xdr:rowOff>
    </xdr:to>
    <xdr:sp macro="" textlink="">
      <xdr:nvSpPr>
        <xdr:cNvPr id="10" name="Text Box 7">
          <a:extLst>
            <a:ext uri="{FF2B5EF4-FFF2-40B4-BE49-F238E27FC236}">
              <a16:creationId xmlns:a16="http://schemas.microsoft.com/office/drawing/2014/main" id="{CD4A46BC-A3B7-4FBC-BBC5-9A4206699506}"/>
            </a:ext>
          </a:extLst>
        </xdr:cNvPr>
        <xdr:cNvSpPr txBox="1">
          <a:spLocks noChangeArrowheads="1"/>
        </xdr:cNvSpPr>
      </xdr:nvSpPr>
      <xdr:spPr bwMode="auto">
        <a:xfrm>
          <a:off x="2400300" y="1368425"/>
          <a:ext cx="3787140" cy="1905000"/>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80" b="1" baseline="0">
              <a:latin typeface="Arial" pitchFamily="34" charset="0"/>
              <a:ea typeface="+mn-ea"/>
              <a:cs typeface="Arial" pitchFamily="34" charset="0"/>
            </a:rPr>
            <a:t>OPTIONS</a:t>
          </a:r>
          <a:r>
            <a:rPr lang="en-US" altLang="ja-JP" sz="880" baseline="0">
              <a:latin typeface="Arial" pitchFamily="34" charset="0"/>
              <a:ea typeface="+mn-ea"/>
              <a:cs typeface="Arial" pitchFamily="34" charset="0"/>
            </a:rPr>
            <a:t>: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External amplifiers with built-in T/R antenna switching for simplex operation.</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High performance 6 cavity BpBr duplexer is also available.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Multi-channel combining systems are quoted on an individual system basis</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Mounting options include 20 RU (42") and 40 RU (77") locking cabinets in addition to 17 RU (3') and 45 RU (7') open equipment racks.</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Amplifier choices include 50W, 110W or 150W options.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Custom configurations are also available; contact your Kenwood Systems Regional Sales Manager for more details. </a:t>
          </a:r>
        </a:p>
      </xdr:txBody>
    </xdr:sp>
    <xdr:clientData/>
  </xdr:twoCellAnchor>
  <xdr:oneCellAnchor>
    <xdr:from>
      <xdr:col>0</xdr:col>
      <xdr:colOff>152400</xdr:colOff>
      <xdr:row>46</xdr:row>
      <xdr:rowOff>0</xdr:rowOff>
    </xdr:from>
    <xdr:ext cx="184731" cy="264560"/>
    <xdr:sp macro="" textlink="">
      <xdr:nvSpPr>
        <xdr:cNvPr id="11" name="TextBox 1">
          <a:extLst>
            <a:ext uri="{FF2B5EF4-FFF2-40B4-BE49-F238E27FC236}">
              <a16:creationId xmlns:a16="http://schemas.microsoft.com/office/drawing/2014/main" id="{4CE0D134-641C-4256-9E41-C20B2329DBA6}"/>
            </a:ext>
          </a:extLst>
        </xdr:cNvPr>
        <xdr:cNvSpPr txBox="1"/>
      </xdr:nvSpPr>
      <xdr:spPr>
        <a:xfrm>
          <a:off x="152400" y="1395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2</xdr:rowOff>
    </xdr:from>
    <xdr:to>
      <xdr:col>3</xdr:col>
      <xdr:colOff>701703</xdr:colOff>
      <xdr:row>3</xdr:row>
      <xdr:rowOff>0</xdr:rowOff>
    </xdr:to>
    <xdr:sp macro="" textlink="">
      <xdr:nvSpPr>
        <xdr:cNvPr id="2" name="正方形/長方形 5">
          <a:extLst>
            <a:ext uri="{FF2B5EF4-FFF2-40B4-BE49-F238E27FC236}">
              <a16:creationId xmlns:a16="http://schemas.microsoft.com/office/drawing/2014/main" id="{E44E4FCC-1A7E-4D3E-A523-4485807DD10E}"/>
            </a:ext>
          </a:extLst>
        </xdr:cNvPr>
        <xdr:cNvSpPr/>
      </xdr:nvSpPr>
      <xdr:spPr>
        <a:xfrm>
          <a:off x="0" y="2"/>
          <a:ext cx="6321453"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6</xdr:row>
      <xdr:rowOff>0</xdr:rowOff>
    </xdr:from>
    <xdr:ext cx="184731" cy="264560"/>
    <xdr:sp macro="" textlink="">
      <xdr:nvSpPr>
        <xdr:cNvPr id="3" name="TextBox 2">
          <a:extLst>
            <a:ext uri="{FF2B5EF4-FFF2-40B4-BE49-F238E27FC236}">
              <a16:creationId xmlns:a16="http://schemas.microsoft.com/office/drawing/2014/main" id="{4FA2691B-C541-4CBA-83CA-648BA5EBA58B}"/>
            </a:ext>
          </a:extLst>
        </xdr:cNvPr>
        <xdr:cNvSpPr txBox="1"/>
      </xdr:nvSpPr>
      <xdr:spPr>
        <a:xfrm>
          <a:off x="152400" y="332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editAs="oneCell">
    <xdr:from>
      <xdr:col>0</xdr:col>
      <xdr:colOff>106680</xdr:colOff>
      <xdr:row>0</xdr:row>
      <xdr:rowOff>76201</xdr:rowOff>
    </xdr:from>
    <xdr:to>
      <xdr:col>0</xdr:col>
      <xdr:colOff>771756</xdr:colOff>
      <xdr:row>2</xdr:row>
      <xdr:rowOff>21072</xdr:rowOff>
    </xdr:to>
    <xdr:pic>
      <xdr:nvPicPr>
        <xdr:cNvPr id="4" name="図 7">
          <a:extLst>
            <a:ext uri="{FF2B5EF4-FFF2-40B4-BE49-F238E27FC236}">
              <a16:creationId xmlns:a16="http://schemas.microsoft.com/office/drawing/2014/main" id="{8C6E3E83-2556-469F-B4AA-9C71E459422E}"/>
            </a:ext>
          </a:extLst>
        </xdr:cNvPr>
        <xdr:cNvPicPr>
          <a:picLocks noChangeAspect="1"/>
        </xdr:cNvPicPr>
      </xdr:nvPicPr>
      <xdr:blipFill rotWithShape="1">
        <a:blip xmlns:r="http://schemas.openxmlformats.org/officeDocument/2006/relationships" r:embed="rId1">
          <a:clrChange>
            <a:clrFrom>
              <a:srgbClr val="F9F2E9"/>
            </a:clrFrom>
            <a:clrTo>
              <a:srgbClr val="F9F2E9">
                <a:alpha val="0"/>
              </a:srgbClr>
            </a:clrTo>
          </a:clrChange>
        </a:blip>
        <a:srcRect l="26427" t="28096" r="26877" b="31021"/>
        <a:stretch/>
      </xdr:blipFill>
      <xdr:spPr>
        <a:xfrm>
          <a:off x="106680" y="76201"/>
          <a:ext cx="665076" cy="344921"/>
        </a:xfrm>
        <a:prstGeom prst="rect">
          <a:avLst/>
        </a:prstGeom>
      </xdr:spPr>
    </xdr:pic>
    <xdr:clientData/>
  </xdr:twoCellAnchor>
  <xdr:oneCellAnchor>
    <xdr:from>
      <xdr:col>0</xdr:col>
      <xdr:colOff>152400</xdr:colOff>
      <xdr:row>6</xdr:row>
      <xdr:rowOff>0</xdr:rowOff>
    </xdr:from>
    <xdr:ext cx="184731" cy="264560"/>
    <xdr:sp macro="" textlink="">
      <xdr:nvSpPr>
        <xdr:cNvPr id="5" name="TextBox 1">
          <a:extLst>
            <a:ext uri="{FF2B5EF4-FFF2-40B4-BE49-F238E27FC236}">
              <a16:creationId xmlns:a16="http://schemas.microsoft.com/office/drawing/2014/main" id="{23ABA2A1-C6B8-454B-9D01-BC12EFA2BA83}"/>
            </a:ext>
          </a:extLst>
        </xdr:cNvPr>
        <xdr:cNvSpPr txBox="1"/>
      </xdr:nvSpPr>
      <xdr:spPr>
        <a:xfrm>
          <a:off x="152400" y="332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6</xdr:row>
      <xdr:rowOff>0</xdr:rowOff>
    </xdr:from>
    <xdr:ext cx="184731" cy="264560"/>
    <xdr:sp macro="" textlink="">
      <xdr:nvSpPr>
        <xdr:cNvPr id="6" name="TextBox 1">
          <a:extLst>
            <a:ext uri="{FF2B5EF4-FFF2-40B4-BE49-F238E27FC236}">
              <a16:creationId xmlns:a16="http://schemas.microsoft.com/office/drawing/2014/main" id="{086C5671-9232-4E20-B754-E771F1DEEA55}"/>
            </a:ext>
          </a:extLst>
        </xdr:cNvPr>
        <xdr:cNvSpPr txBox="1"/>
      </xdr:nvSpPr>
      <xdr:spPr>
        <a:xfrm>
          <a:off x="152400" y="332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xdr:from>
      <xdr:col>0</xdr:col>
      <xdr:colOff>449580</xdr:colOff>
      <xdr:row>0</xdr:row>
      <xdr:rowOff>78106</xdr:rowOff>
    </xdr:from>
    <xdr:to>
      <xdr:col>3</xdr:col>
      <xdr:colOff>236219</xdr:colOff>
      <xdr:row>4</xdr:row>
      <xdr:rowOff>152400</xdr:rowOff>
    </xdr:to>
    <xdr:sp macro="" textlink="">
      <xdr:nvSpPr>
        <xdr:cNvPr id="7" name="Text Box 22">
          <a:extLst>
            <a:ext uri="{FF2B5EF4-FFF2-40B4-BE49-F238E27FC236}">
              <a16:creationId xmlns:a16="http://schemas.microsoft.com/office/drawing/2014/main" id="{50813C33-0950-468F-B2C2-0934AE48911E}"/>
            </a:ext>
          </a:extLst>
        </xdr:cNvPr>
        <xdr:cNvSpPr txBox="1">
          <a:spLocks noChangeArrowheads="1"/>
        </xdr:cNvSpPr>
      </xdr:nvSpPr>
      <xdr:spPr bwMode="auto">
        <a:xfrm>
          <a:off x="449580" y="78106"/>
          <a:ext cx="5406389" cy="76009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TKR-D810</a:t>
          </a:r>
        </a:p>
        <a:p>
          <a:pPr algn="ctr" rtl="1">
            <a:defRPr sz="1000"/>
          </a:pPr>
          <a:r>
            <a:rPr lang="en-US" altLang="ja-JP" sz="1000" b="1" i="0" strike="noStrike">
              <a:solidFill>
                <a:schemeClr val="bg1"/>
              </a:solidFill>
              <a:latin typeface="Arial"/>
              <a:cs typeface="Arial"/>
            </a:rPr>
            <a:t>DMR UHF </a:t>
          </a:r>
          <a:r>
            <a:rPr lang="en-US" altLang="ja-JP" sz="1000" b="1" i="0" strike="noStrike" baseline="0">
              <a:solidFill>
                <a:schemeClr val="bg1"/>
              </a:solidFill>
              <a:latin typeface="Arial"/>
              <a:cs typeface="Arial"/>
            </a:rPr>
            <a:t>Repeaters - 400-520MHz </a:t>
          </a:r>
          <a:endParaRPr lang="en-US" altLang="ja-JP" sz="1000" b="1" i="0" strike="noStrike">
            <a:solidFill>
              <a:schemeClr val="bg1"/>
            </a:solidFill>
            <a:latin typeface="Arial"/>
            <a:cs typeface="Arial"/>
          </a:endParaRPr>
        </a:p>
      </xdr:txBody>
    </xdr:sp>
    <xdr:clientData/>
  </xdr:twoCellAnchor>
  <xdr:twoCellAnchor editAs="oneCell">
    <xdr:from>
      <xdr:col>1</xdr:col>
      <xdr:colOff>2820670</xdr:colOff>
      <xdr:row>4</xdr:row>
      <xdr:rowOff>77470</xdr:rowOff>
    </xdr:from>
    <xdr:to>
      <xdr:col>3</xdr:col>
      <xdr:colOff>291084</xdr:colOff>
      <xdr:row>5</xdr:row>
      <xdr:rowOff>292615</xdr:rowOff>
    </xdr:to>
    <xdr:pic>
      <xdr:nvPicPr>
        <xdr:cNvPr id="8" name="図 6">
          <a:extLst>
            <a:ext uri="{FF2B5EF4-FFF2-40B4-BE49-F238E27FC236}">
              <a16:creationId xmlns:a16="http://schemas.microsoft.com/office/drawing/2014/main" id="{8F1471B4-C1DD-4173-A4AF-025F9D6E2A6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l="12419" t="44672" r="10043" b="22268"/>
        <a:stretch/>
      </xdr:blipFill>
      <xdr:spPr>
        <a:xfrm>
          <a:off x="3868420" y="763270"/>
          <a:ext cx="2042414" cy="450095"/>
        </a:xfrm>
        <a:prstGeom prst="rect">
          <a:avLst/>
        </a:prstGeom>
      </xdr:spPr>
    </xdr:pic>
    <xdr:clientData/>
  </xdr:twoCellAnchor>
  <xdr:twoCellAnchor>
    <xdr:from>
      <xdr:col>1</xdr:col>
      <xdr:colOff>1344930</xdr:colOff>
      <xdr:row>5</xdr:row>
      <xdr:rowOff>461010</xdr:rowOff>
    </xdr:from>
    <xdr:to>
      <xdr:col>3</xdr:col>
      <xdr:colOff>537210</xdr:colOff>
      <xdr:row>5</xdr:row>
      <xdr:rowOff>2390775</xdr:rowOff>
    </xdr:to>
    <xdr:sp macro="" textlink="">
      <xdr:nvSpPr>
        <xdr:cNvPr id="9" name="Text Box 7">
          <a:extLst>
            <a:ext uri="{FF2B5EF4-FFF2-40B4-BE49-F238E27FC236}">
              <a16:creationId xmlns:a16="http://schemas.microsoft.com/office/drawing/2014/main" id="{4BE39489-FFA1-46CF-A074-6A7154090532}"/>
            </a:ext>
          </a:extLst>
        </xdr:cNvPr>
        <xdr:cNvSpPr txBox="1">
          <a:spLocks noChangeArrowheads="1"/>
        </xdr:cNvSpPr>
      </xdr:nvSpPr>
      <xdr:spPr bwMode="auto">
        <a:xfrm>
          <a:off x="2392680" y="1381760"/>
          <a:ext cx="3764280" cy="1929765"/>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80" b="1" baseline="0">
              <a:latin typeface="Arial" pitchFamily="34" charset="0"/>
              <a:ea typeface="+mn-ea"/>
              <a:cs typeface="Arial" pitchFamily="34" charset="0"/>
            </a:rPr>
            <a:t>OPTIONS</a:t>
          </a:r>
          <a:r>
            <a:rPr lang="en-US" altLang="ja-JP" sz="880" baseline="0">
              <a:latin typeface="Arial" pitchFamily="34" charset="0"/>
              <a:ea typeface="+mn-ea"/>
              <a:cs typeface="Arial" pitchFamily="34" charset="0"/>
            </a:rPr>
            <a:t>: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External amplifiers with built-in T/R antenna switching for simplex operation</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High performance 4 and 6 cavity BpBr duplexer are also available.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Multi-channel combining systems are quoted on an individual system basis</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Mounting options include 20 RU (42") and 40 RU (77") locking cabinets in addition to 17 RU (3') and 45 RU (7') open equipment racks.</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Amplifier choices include 40W, 100W or 150W options.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Custom configurations are also available; contact your Kenwood Systems Regional Sales Manager for more details. </a:t>
          </a:r>
        </a:p>
      </xdr:txBody>
    </xdr:sp>
    <xdr:clientData/>
  </xdr:twoCellAnchor>
  <xdr:twoCellAnchor>
    <xdr:from>
      <xdr:col>0</xdr:col>
      <xdr:colOff>198120</xdr:colOff>
      <xdr:row>5</xdr:row>
      <xdr:rowOff>624840</xdr:rowOff>
    </xdr:from>
    <xdr:to>
      <xdr:col>1</xdr:col>
      <xdr:colOff>1162367</xdr:colOff>
      <xdr:row>5</xdr:row>
      <xdr:rowOff>2143125</xdr:rowOff>
    </xdr:to>
    <xdr:sp macro="" textlink="">
      <xdr:nvSpPr>
        <xdr:cNvPr id="10" name="TextBox 9">
          <a:extLst>
            <a:ext uri="{FF2B5EF4-FFF2-40B4-BE49-F238E27FC236}">
              <a16:creationId xmlns:a16="http://schemas.microsoft.com/office/drawing/2014/main" id="{C9779AD2-DF8C-4999-9449-8BCDA1463BC1}"/>
            </a:ext>
          </a:extLst>
        </xdr:cNvPr>
        <xdr:cNvSpPr txBox="1"/>
      </xdr:nvSpPr>
      <xdr:spPr>
        <a:xfrm>
          <a:off x="198120" y="1545590"/>
          <a:ext cx="2011997" cy="15182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r>
            <a:rPr lang="en-US" sz="880" baseline="0">
              <a:solidFill>
                <a:schemeClr val="dk1"/>
              </a:solidFill>
              <a:effectLst/>
              <a:latin typeface="Arial" panose="020B0604020202020204" pitchFamily="34" charset="0"/>
              <a:ea typeface="+mn-ea"/>
              <a:cs typeface="Arial" panose="020B0604020202020204" pitchFamily="34" charset="0"/>
            </a:rPr>
            <a:t>: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Occupies 2 RU</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Digital 12.5 kHz</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Analog FM 25/12.5 kHz</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2 slot TDMA</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Mixed Mode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Call Interruption</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Conventional and Conventional IP* Network</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9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6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t>
          </a:r>
          <a:r>
            <a:rPr kumimoji="0" lang="en-US" sz="6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Requires KTI-5</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1</xdr:rowOff>
    </xdr:from>
    <xdr:to>
      <xdr:col>4</xdr:col>
      <xdr:colOff>7938</xdr:colOff>
      <xdr:row>2</xdr:row>
      <xdr:rowOff>209550</xdr:rowOff>
    </xdr:to>
    <xdr:sp macro="" textlink="">
      <xdr:nvSpPr>
        <xdr:cNvPr id="2" name="正方形/長方形 5">
          <a:extLst>
            <a:ext uri="{FF2B5EF4-FFF2-40B4-BE49-F238E27FC236}">
              <a16:creationId xmlns:a16="http://schemas.microsoft.com/office/drawing/2014/main" id="{47B06F79-6A37-4107-AD15-47127195C330}"/>
            </a:ext>
          </a:extLst>
        </xdr:cNvPr>
        <xdr:cNvSpPr/>
      </xdr:nvSpPr>
      <xdr:spPr>
        <a:xfrm>
          <a:off x="0" y="1"/>
          <a:ext cx="6376988" cy="641349"/>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6</xdr:row>
      <xdr:rowOff>0</xdr:rowOff>
    </xdr:from>
    <xdr:ext cx="184731" cy="264560"/>
    <xdr:sp macro="" textlink="">
      <xdr:nvSpPr>
        <xdr:cNvPr id="3" name="TextBox 2">
          <a:extLst>
            <a:ext uri="{FF2B5EF4-FFF2-40B4-BE49-F238E27FC236}">
              <a16:creationId xmlns:a16="http://schemas.microsoft.com/office/drawing/2014/main" id="{799CB39E-4C8B-48A2-8A3F-88104BB1D955}"/>
            </a:ext>
          </a:extLst>
        </xdr:cNvPr>
        <xdr:cNvSpPr txBox="1"/>
      </xdr:nvSpPr>
      <xdr:spPr>
        <a:xfrm>
          <a:off x="152400" y="33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editAs="oneCell">
    <xdr:from>
      <xdr:col>0</xdr:col>
      <xdr:colOff>106680</xdr:colOff>
      <xdr:row>0</xdr:row>
      <xdr:rowOff>76201</xdr:rowOff>
    </xdr:from>
    <xdr:to>
      <xdr:col>0</xdr:col>
      <xdr:colOff>771756</xdr:colOff>
      <xdr:row>2</xdr:row>
      <xdr:rowOff>21072</xdr:rowOff>
    </xdr:to>
    <xdr:pic>
      <xdr:nvPicPr>
        <xdr:cNvPr id="4" name="図 7">
          <a:extLst>
            <a:ext uri="{FF2B5EF4-FFF2-40B4-BE49-F238E27FC236}">
              <a16:creationId xmlns:a16="http://schemas.microsoft.com/office/drawing/2014/main" id="{A2A72C90-DEE3-4064-8E72-9E42A8CCC297}"/>
            </a:ext>
          </a:extLst>
        </xdr:cNvPr>
        <xdr:cNvPicPr>
          <a:picLocks noChangeAspect="1"/>
        </xdr:cNvPicPr>
      </xdr:nvPicPr>
      <xdr:blipFill rotWithShape="1">
        <a:blip xmlns:r="http://schemas.openxmlformats.org/officeDocument/2006/relationships" r:embed="rId1">
          <a:clrChange>
            <a:clrFrom>
              <a:srgbClr val="F9F2E9"/>
            </a:clrFrom>
            <a:clrTo>
              <a:srgbClr val="F9F2E9">
                <a:alpha val="0"/>
              </a:srgbClr>
            </a:clrTo>
          </a:clrChange>
        </a:blip>
        <a:srcRect l="26427" t="28096" r="26877" b="31021"/>
        <a:stretch/>
      </xdr:blipFill>
      <xdr:spPr>
        <a:xfrm>
          <a:off x="106680" y="76201"/>
          <a:ext cx="665076" cy="344921"/>
        </a:xfrm>
        <a:prstGeom prst="rect">
          <a:avLst/>
        </a:prstGeom>
      </xdr:spPr>
    </xdr:pic>
    <xdr:clientData/>
  </xdr:twoCellAnchor>
  <xdr:oneCellAnchor>
    <xdr:from>
      <xdr:col>0</xdr:col>
      <xdr:colOff>152400</xdr:colOff>
      <xdr:row>6</xdr:row>
      <xdr:rowOff>0</xdr:rowOff>
    </xdr:from>
    <xdr:ext cx="184731" cy="264560"/>
    <xdr:sp macro="" textlink="">
      <xdr:nvSpPr>
        <xdr:cNvPr id="5" name="TextBox 1">
          <a:extLst>
            <a:ext uri="{FF2B5EF4-FFF2-40B4-BE49-F238E27FC236}">
              <a16:creationId xmlns:a16="http://schemas.microsoft.com/office/drawing/2014/main" id="{084F9CF0-EF5A-45FD-9E87-A1604784FC6D}"/>
            </a:ext>
          </a:extLst>
        </xdr:cNvPr>
        <xdr:cNvSpPr txBox="1"/>
      </xdr:nvSpPr>
      <xdr:spPr>
        <a:xfrm>
          <a:off x="152400" y="33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6</xdr:row>
      <xdr:rowOff>0</xdr:rowOff>
    </xdr:from>
    <xdr:ext cx="184731" cy="264560"/>
    <xdr:sp macro="" textlink="">
      <xdr:nvSpPr>
        <xdr:cNvPr id="6" name="TextBox 1">
          <a:extLst>
            <a:ext uri="{FF2B5EF4-FFF2-40B4-BE49-F238E27FC236}">
              <a16:creationId xmlns:a16="http://schemas.microsoft.com/office/drawing/2014/main" id="{36031678-FC0F-424B-AB89-8F3E459802F8}"/>
            </a:ext>
          </a:extLst>
        </xdr:cNvPr>
        <xdr:cNvSpPr txBox="1"/>
      </xdr:nvSpPr>
      <xdr:spPr>
        <a:xfrm>
          <a:off x="152400" y="33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xdr:from>
      <xdr:col>0</xdr:col>
      <xdr:colOff>449580</xdr:colOff>
      <xdr:row>0</xdr:row>
      <xdr:rowOff>78106</xdr:rowOff>
    </xdr:from>
    <xdr:to>
      <xdr:col>3</xdr:col>
      <xdr:colOff>236219</xdr:colOff>
      <xdr:row>4</xdr:row>
      <xdr:rowOff>152400</xdr:rowOff>
    </xdr:to>
    <xdr:sp macro="" textlink="">
      <xdr:nvSpPr>
        <xdr:cNvPr id="7" name="Text Box 22">
          <a:extLst>
            <a:ext uri="{FF2B5EF4-FFF2-40B4-BE49-F238E27FC236}">
              <a16:creationId xmlns:a16="http://schemas.microsoft.com/office/drawing/2014/main" id="{725B11A6-9468-4519-A2C2-62C910D42DF3}"/>
            </a:ext>
          </a:extLst>
        </xdr:cNvPr>
        <xdr:cNvSpPr txBox="1">
          <a:spLocks noChangeArrowheads="1"/>
        </xdr:cNvSpPr>
      </xdr:nvSpPr>
      <xdr:spPr bwMode="auto">
        <a:xfrm>
          <a:off x="449580" y="78106"/>
          <a:ext cx="5406389" cy="76009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TKR-D810</a:t>
          </a:r>
        </a:p>
        <a:p>
          <a:pPr algn="ctr" rtl="1">
            <a:defRPr sz="1000"/>
          </a:pPr>
          <a:r>
            <a:rPr lang="en-US" altLang="ja-JP" sz="1000" b="1" i="0" strike="noStrike">
              <a:solidFill>
                <a:schemeClr val="bg1"/>
              </a:solidFill>
              <a:latin typeface="Arial"/>
              <a:cs typeface="Arial"/>
            </a:rPr>
            <a:t>DMR UHF Low Power </a:t>
          </a:r>
          <a:r>
            <a:rPr lang="en-US" altLang="ja-JP" sz="1000" b="1" i="0" strike="noStrike" baseline="0">
              <a:solidFill>
                <a:schemeClr val="bg1"/>
              </a:solidFill>
              <a:latin typeface="Arial"/>
              <a:cs typeface="Arial"/>
            </a:rPr>
            <a:t>Repeaters - 400-520MHz </a:t>
          </a:r>
          <a:endParaRPr lang="en-US" altLang="ja-JP" sz="1000" b="1" i="0" strike="noStrike">
            <a:solidFill>
              <a:schemeClr val="bg1"/>
            </a:solidFill>
            <a:latin typeface="Arial"/>
            <a:cs typeface="Arial"/>
          </a:endParaRPr>
        </a:p>
      </xdr:txBody>
    </xdr:sp>
    <xdr:clientData/>
  </xdr:twoCellAnchor>
  <xdr:twoCellAnchor editAs="oneCell">
    <xdr:from>
      <xdr:col>1</xdr:col>
      <xdr:colOff>2719070</xdr:colOff>
      <xdr:row>4</xdr:row>
      <xdr:rowOff>163195</xdr:rowOff>
    </xdr:from>
    <xdr:to>
      <xdr:col>3</xdr:col>
      <xdr:colOff>189484</xdr:colOff>
      <xdr:row>5</xdr:row>
      <xdr:rowOff>378340</xdr:rowOff>
    </xdr:to>
    <xdr:pic>
      <xdr:nvPicPr>
        <xdr:cNvPr id="8" name="図 6">
          <a:extLst>
            <a:ext uri="{FF2B5EF4-FFF2-40B4-BE49-F238E27FC236}">
              <a16:creationId xmlns:a16="http://schemas.microsoft.com/office/drawing/2014/main" id="{E80204FB-D423-4317-8095-51B324A1FB61}"/>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l="12419" t="44672" r="10043" b="22268"/>
        <a:stretch/>
      </xdr:blipFill>
      <xdr:spPr>
        <a:xfrm>
          <a:off x="3766820" y="848995"/>
          <a:ext cx="2042414" cy="450095"/>
        </a:xfrm>
        <a:prstGeom prst="rect">
          <a:avLst/>
        </a:prstGeom>
      </xdr:spPr>
    </xdr:pic>
    <xdr:clientData/>
  </xdr:twoCellAnchor>
  <xdr:twoCellAnchor>
    <xdr:from>
      <xdr:col>1</xdr:col>
      <xdr:colOff>1335405</xdr:colOff>
      <xdr:row>5</xdr:row>
      <xdr:rowOff>456777</xdr:rowOff>
    </xdr:from>
    <xdr:to>
      <xdr:col>3</xdr:col>
      <xdr:colOff>527685</xdr:colOff>
      <xdr:row>5</xdr:row>
      <xdr:rowOff>2348442</xdr:rowOff>
    </xdr:to>
    <xdr:sp macro="" textlink="">
      <xdr:nvSpPr>
        <xdr:cNvPr id="9" name="Text Box 7">
          <a:extLst>
            <a:ext uri="{FF2B5EF4-FFF2-40B4-BE49-F238E27FC236}">
              <a16:creationId xmlns:a16="http://schemas.microsoft.com/office/drawing/2014/main" id="{88111C5F-41D0-4B2A-BF59-BAE0BC8B990C}"/>
            </a:ext>
          </a:extLst>
        </xdr:cNvPr>
        <xdr:cNvSpPr txBox="1">
          <a:spLocks noChangeArrowheads="1"/>
        </xdr:cNvSpPr>
      </xdr:nvSpPr>
      <xdr:spPr bwMode="auto">
        <a:xfrm>
          <a:off x="2383155" y="1377527"/>
          <a:ext cx="3764280" cy="1891665"/>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80" b="1" baseline="0">
              <a:latin typeface="Arial" pitchFamily="34" charset="0"/>
              <a:ea typeface="+mn-ea"/>
              <a:cs typeface="Arial" pitchFamily="34" charset="0"/>
            </a:rPr>
            <a:t>OPTIONS</a:t>
          </a:r>
          <a:r>
            <a:rPr lang="en-US" altLang="ja-JP" sz="880" baseline="0">
              <a:latin typeface="Arial" pitchFamily="34" charset="0"/>
              <a:ea typeface="+mn-ea"/>
              <a:cs typeface="Arial" pitchFamily="34" charset="0"/>
            </a:rPr>
            <a:t>: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External amplifiers with built-in T/R antenna switching for simplex operation</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High performance 4 and 6 cavity BpBr duplexer are also available.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Multi-channel combining systems are quoted on an individual system basis</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Mounting options include 20 RU (42") and 40 RU (77") locking cabinets in addition to 17 RU (3') and 45 RU (7') open equipment racks.</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Amplifier choices include 40W, 100W or 150W options.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Custom configurations are also available; contact your Kenwood Systems Regional Sales Manager for more details. </a:t>
          </a:r>
        </a:p>
      </xdr:txBody>
    </xdr:sp>
    <xdr:clientData/>
  </xdr:twoCellAnchor>
  <xdr:twoCellAnchor>
    <xdr:from>
      <xdr:col>0</xdr:col>
      <xdr:colOff>188595</xdr:colOff>
      <xdr:row>5</xdr:row>
      <xdr:rowOff>596266</xdr:rowOff>
    </xdr:from>
    <xdr:to>
      <xdr:col>1</xdr:col>
      <xdr:colOff>1152842</xdr:colOff>
      <xdr:row>5</xdr:row>
      <xdr:rowOff>2085976</xdr:rowOff>
    </xdr:to>
    <xdr:sp macro="" textlink="">
      <xdr:nvSpPr>
        <xdr:cNvPr id="10" name="TextBox 9">
          <a:extLst>
            <a:ext uri="{FF2B5EF4-FFF2-40B4-BE49-F238E27FC236}">
              <a16:creationId xmlns:a16="http://schemas.microsoft.com/office/drawing/2014/main" id="{F7AA8E33-2C35-44D6-B422-93573CB7CD42}"/>
            </a:ext>
          </a:extLst>
        </xdr:cNvPr>
        <xdr:cNvSpPr txBox="1"/>
      </xdr:nvSpPr>
      <xdr:spPr>
        <a:xfrm>
          <a:off x="188595" y="1517016"/>
          <a:ext cx="2011997" cy="14897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r>
            <a:rPr lang="en-US" sz="880" baseline="0">
              <a:solidFill>
                <a:schemeClr val="dk1"/>
              </a:solidFill>
              <a:effectLst/>
              <a:latin typeface="Arial" panose="020B0604020202020204" pitchFamily="34" charset="0"/>
              <a:ea typeface="+mn-ea"/>
              <a:cs typeface="Arial" panose="020B0604020202020204" pitchFamily="34" charset="0"/>
            </a:rPr>
            <a:t>: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Occupies 2 RU</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Digital 12.5 kHz</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Analog FM 25/12.5 kHz</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2 slot TDMA</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Mixed Mode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Call Interruption</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Conventional and Conventional IP* Network</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9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6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t>
          </a:r>
          <a:r>
            <a:rPr kumimoji="0" lang="en-US" sz="6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Requires KTI-5</a:t>
          </a:r>
        </a:p>
      </xdr:txBody>
    </xdr:sp>
    <xdr:clientData/>
  </xdr:twoCellAnchor>
  <xdr:oneCellAnchor>
    <xdr:from>
      <xdr:col>0</xdr:col>
      <xdr:colOff>152400</xdr:colOff>
      <xdr:row>49</xdr:row>
      <xdr:rowOff>0</xdr:rowOff>
    </xdr:from>
    <xdr:ext cx="184731" cy="264560"/>
    <xdr:sp macro="" textlink="">
      <xdr:nvSpPr>
        <xdr:cNvPr id="11" name="TextBox 1">
          <a:extLst>
            <a:ext uri="{FF2B5EF4-FFF2-40B4-BE49-F238E27FC236}">
              <a16:creationId xmlns:a16="http://schemas.microsoft.com/office/drawing/2014/main" id="{E0F2261C-1177-4220-846E-2993F01606B1}"/>
            </a:ext>
          </a:extLst>
        </xdr:cNvPr>
        <xdr:cNvSpPr txBox="1"/>
      </xdr:nvSpPr>
      <xdr:spPr>
        <a:xfrm>
          <a:off x="152400" y="1591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2</xdr:rowOff>
    </xdr:from>
    <xdr:to>
      <xdr:col>4</xdr:col>
      <xdr:colOff>0</xdr:colOff>
      <xdr:row>3</xdr:row>
      <xdr:rowOff>0</xdr:rowOff>
    </xdr:to>
    <xdr:sp macro="" textlink="">
      <xdr:nvSpPr>
        <xdr:cNvPr id="8" name="正方形/長方形 5">
          <a:extLst>
            <a:ext uri="{FF2B5EF4-FFF2-40B4-BE49-F238E27FC236}">
              <a16:creationId xmlns:a16="http://schemas.microsoft.com/office/drawing/2014/main" id="{BB4466A5-71B6-4969-ACBF-DA1F6EBD2A95}"/>
            </a:ext>
          </a:extLst>
        </xdr:cNvPr>
        <xdr:cNvSpPr/>
      </xdr:nvSpPr>
      <xdr:spPr>
        <a:xfrm>
          <a:off x="0" y="2"/>
          <a:ext cx="6369050"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6</xdr:row>
      <xdr:rowOff>0</xdr:rowOff>
    </xdr:from>
    <xdr:ext cx="184731" cy="264560"/>
    <xdr:sp macro="" textlink="">
      <xdr:nvSpPr>
        <xdr:cNvPr id="9" name="TextBox 8">
          <a:extLst>
            <a:ext uri="{FF2B5EF4-FFF2-40B4-BE49-F238E27FC236}">
              <a16:creationId xmlns:a16="http://schemas.microsoft.com/office/drawing/2014/main" id="{E3F87619-DB3E-4CBF-87C0-B8F60B93F5B6}"/>
            </a:ext>
          </a:extLst>
        </xdr:cNvPr>
        <xdr:cNvSpPr txBox="1"/>
      </xdr:nvSpPr>
      <xdr:spPr>
        <a:xfrm>
          <a:off x="152400" y="344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xdr:from>
      <xdr:col>0</xdr:col>
      <xdr:colOff>443865</xdr:colOff>
      <xdr:row>0</xdr:row>
      <xdr:rowOff>66676</xdr:rowOff>
    </xdr:from>
    <xdr:to>
      <xdr:col>3</xdr:col>
      <xdr:colOff>230504</xdr:colOff>
      <xdr:row>4</xdr:row>
      <xdr:rowOff>140970</xdr:rowOff>
    </xdr:to>
    <xdr:sp macro="" textlink="">
      <xdr:nvSpPr>
        <xdr:cNvPr id="10" name="Text Box 22">
          <a:extLst>
            <a:ext uri="{FF2B5EF4-FFF2-40B4-BE49-F238E27FC236}">
              <a16:creationId xmlns:a16="http://schemas.microsoft.com/office/drawing/2014/main" id="{9A62F1E6-8492-49F1-B916-19885E725FDC}"/>
            </a:ext>
          </a:extLst>
        </xdr:cNvPr>
        <xdr:cNvSpPr txBox="1">
          <a:spLocks noChangeArrowheads="1"/>
        </xdr:cNvSpPr>
      </xdr:nvSpPr>
      <xdr:spPr bwMode="auto">
        <a:xfrm>
          <a:off x="443865" y="66676"/>
          <a:ext cx="5406389" cy="76009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TKB-6900 Series</a:t>
          </a:r>
        </a:p>
        <a:p>
          <a:pPr algn="ctr" rtl="1">
            <a:defRPr sz="1000"/>
          </a:pPr>
          <a:r>
            <a:rPr lang="en-US" altLang="ja-JP" sz="1000" b="1" i="0" strike="noStrike">
              <a:solidFill>
                <a:schemeClr val="bg1"/>
              </a:solidFill>
              <a:latin typeface="Arial"/>
              <a:cs typeface="Arial"/>
            </a:rPr>
            <a:t>Low Band Conventional Simplex</a:t>
          </a:r>
          <a:r>
            <a:rPr lang="en-US" altLang="ja-JP" sz="1000" b="1" i="0" strike="noStrike" baseline="0">
              <a:solidFill>
                <a:schemeClr val="bg1"/>
              </a:solidFill>
              <a:latin typeface="Arial"/>
              <a:cs typeface="Arial"/>
            </a:rPr>
            <a:t> Base Stations - 29.7 - 50 MHz</a:t>
          </a:r>
          <a:endParaRPr lang="en-US" altLang="ja-JP" sz="1000" b="1" i="0" strike="noStrike">
            <a:solidFill>
              <a:schemeClr val="bg1"/>
            </a:solidFill>
            <a:latin typeface="Arial"/>
            <a:cs typeface="Arial"/>
          </a:endParaRPr>
        </a:p>
      </xdr:txBody>
    </xdr:sp>
    <xdr:clientData/>
  </xdr:twoCellAnchor>
  <xdr:twoCellAnchor editAs="oneCell">
    <xdr:from>
      <xdr:col>1</xdr:col>
      <xdr:colOff>2736850</xdr:colOff>
      <xdr:row>3</xdr:row>
      <xdr:rowOff>36008</xdr:rowOff>
    </xdr:from>
    <xdr:to>
      <xdr:col>2</xdr:col>
      <xdr:colOff>565150</xdr:colOff>
      <xdr:row>5</xdr:row>
      <xdr:rowOff>1153159</xdr:rowOff>
    </xdr:to>
    <xdr:pic>
      <xdr:nvPicPr>
        <xdr:cNvPr id="11" name="Picture 10">
          <a:extLst>
            <a:ext uri="{FF2B5EF4-FFF2-40B4-BE49-F238E27FC236}">
              <a16:creationId xmlns:a16="http://schemas.microsoft.com/office/drawing/2014/main" id="{9F068254-E34B-42D0-A6FF-EE47236F53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84600" y="683708"/>
          <a:ext cx="1651000" cy="1390201"/>
        </a:xfrm>
        <a:prstGeom prst="rect">
          <a:avLst/>
        </a:prstGeom>
      </xdr:spPr>
    </xdr:pic>
    <xdr:clientData/>
  </xdr:twoCellAnchor>
  <xdr:twoCellAnchor>
    <xdr:from>
      <xdr:col>0</xdr:col>
      <xdr:colOff>152400</xdr:colOff>
      <xdr:row>5</xdr:row>
      <xdr:rowOff>899161</xdr:rowOff>
    </xdr:from>
    <xdr:to>
      <xdr:col>1</xdr:col>
      <xdr:colOff>1367790</xdr:colOff>
      <xdr:row>5</xdr:row>
      <xdr:rowOff>2623186</xdr:rowOff>
    </xdr:to>
    <xdr:sp macro="" textlink="">
      <xdr:nvSpPr>
        <xdr:cNvPr id="12" name="TextBox 11">
          <a:extLst>
            <a:ext uri="{FF2B5EF4-FFF2-40B4-BE49-F238E27FC236}">
              <a16:creationId xmlns:a16="http://schemas.microsoft.com/office/drawing/2014/main" id="{92BCD691-4C58-4DF4-888D-C6B0F2345731}"/>
            </a:ext>
          </a:extLst>
        </xdr:cNvPr>
        <xdr:cNvSpPr txBox="1"/>
      </xdr:nvSpPr>
      <xdr:spPr>
        <a:xfrm>
          <a:off x="152400" y="1819911"/>
          <a:ext cx="2263140" cy="162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r>
            <a:rPr lang="en-US" sz="880" baseline="0">
              <a:solidFill>
                <a:schemeClr val="dk1"/>
              </a:solidFill>
              <a:effectLst/>
              <a:latin typeface="Arial" panose="020B0604020202020204" pitchFamily="34" charset="0"/>
              <a:ea typeface="+mn-ea"/>
              <a:cs typeface="Arial" panose="020B0604020202020204" pitchFamily="34" charset="0"/>
            </a:rPr>
            <a:t>: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110W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Occupies 2 RU</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Equipment may be mounted in a cabinet enclosure or open rack</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May be used either by itself (50W continuous duty or 110W at 20% duty cycle) or as a driver for an external continuous duty RF amplifier (100W or 250W).</a:t>
          </a:r>
        </a:p>
        <a:p>
          <a:pPr algn="l"/>
          <a:endParaRPr lang="en-US" sz="900">
            <a:latin typeface="Arial" panose="020B0604020202020204" pitchFamily="34" charset="0"/>
            <a:cs typeface="Arial" panose="020B0604020202020204" pitchFamily="34" charset="0"/>
          </a:endParaRPr>
        </a:p>
      </xdr:txBody>
    </xdr:sp>
    <xdr:clientData/>
  </xdr:twoCellAnchor>
  <xdr:twoCellAnchor>
    <xdr:from>
      <xdr:col>1</xdr:col>
      <xdr:colOff>1485900</xdr:colOff>
      <xdr:row>5</xdr:row>
      <xdr:rowOff>861061</xdr:rowOff>
    </xdr:from>
    <xdr:to>
      <xdr:col>3</xdr:col>
      <xdr:colOff>542925</xdr:colOff>
      <xdr:row>6</xdr:row>
      <xdr:rowOff>0</xdr:rowOff>
    </xdr:to>
    <xdr:sp macro="" textlink="">
      <xdr:nvSpPr>
        <xdr:cNvPr id="13" name="Text Box 7">
          <a:extLst>
            <a:ext uri="{FF2B5EF4-FFF2-40B4-BE49-F238E27FC236}">
              <a16:creationId xmlns:a16="http://schemas.microsoft.com/office/drawing/2014/main" id="{647CD9A1-EA95-4100-B07F-9FCF60BFF434}"/>
            </a:ext>
          </a:extLst>
        </xdr:cNvPr>
        <xdr:cNvSpPr txBox="1">
          <a:spLocks noChangeArrowheads="1"/>
        </xdr:cNvSpPr>
      </xdr:nvSpPr>
      <xdr:spPr bwMode="auto">
        <a:xfrm>
          <a:off x="2533650" y="1781811"/>
          <a:ext cx="3629025" cy="1659889"/>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80" b="1" baseline="0">
              <a:latin typeface="Arial" pitchFamily="34" charset="0"/>
              <a:ea typeface="+mn-ea"/>
              <a:cs typeface="Arial" pitchFamily="34" charset="0"/>
            </a:rPr>
            <a:t>OPTIONS</a:t>
          </a:r>
          <a:r>
            <a:rPr lang="en-US" altLang="ja-JP" sz="880" baseline="0">
              <a:latin typeface="Arial" pitchFamily="34" charset="0"/>
              <a:ea typeface="+mn-ea"/>
              <a:cs typeface="Arial" pitchFamily="34" charset="0"/>
            </a:rPr>
            <a:t>: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Power supply options include battery backup with integrated SmartCharger and Low Voltage Disconnect.</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T-R simplex antenna switching is included in the basic unit as well as in all external amplifiers. </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Other configurations are also available on a special order basis; please contact your Kenwood Systems Regional Sales Manager for more details.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1</xdr:rowOff>
    </xdr:from>
    <xdr:to>
      <xdr:col>3</xdr:col>
      <xdr:colOff>701703</xdr:colOff>
      <xdr:row>3</xdr:row>
      <xdr:rowOff>9525</xdr:rowOff>
    </xdr:to>
    <xdr:sp macro="" textlink="">
      <xdr:nvSpPr>
        <xdr:cNvPr id="2" name="正方形/長方形 5">
          <a:extLst>
            <a:ext uri="{FF2B5EF4-FFF2-40B4-BE49-F238E27FC236}">
              <a16:creationId xmlns:a16="http://schemas.microsoft.com/office/drawing/2014/main" id="{7D7949D6-D543-47FD-9187-8366962671D2}"/>
            </a:ext>
          </a:extLst>
        </xdr:cNvPr>
        <xdr:cNvSpPr/>
      </xdr:nvSpPr>
      <xdr:spPr>
        <a:xfrm>
          <a:off x="0" y="1"/>
          <a:ext cx="6321453" cy="657224"/>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5</xdr:row>
      <xdr:rowOff>0</xdr:rowOff>
    </xdr:from>
    <xdr:ext cx="184731" cy="264560"/>
    <xdr:sp macro="" textlink="">
      <xdr:nvSpPr>
        <xdr:cNvPr id="3" name="TextBox 2">
          <a:extLst>
            <a:ext uri="{FF2B5EF4-FFF2-40B4-BE49-F238E27FC236}">
              <a16:creationId xmlns:a16="http://schemas.microsoft.com/office/drawing/2014/main" id="{3EAD4712-971D-4B5C-B072-7777BEDE6BB7}"/>
            </a:ext>
          </a:extLst>
        </xdr:cNvPr>
        <xdr:cNvSpPr txBox="1"/>
      </xdr:nvSpPr>
      <xdr:spPr>
        <a:xfrm>
          <a:off x="152400" y="302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4" name="TextBox 1">
          <a:extLst>
            <a:ext uri="{FF2B5EF4-FFF2-40B4-BE49-F238E27FC236}">
              <a16:creationId xmlns:a16="http://schemas.microsoft.com/office/drawing/2014/main" id="{0C38D740-9B21-4A9B-8545-BF48F31F8365}"/>
            </a:ext>
          </a:extLst>
        </xdr:cNvPr>
        <xdr:cNvSpPr txBox="1"/>
      </xdr:nvSpPr>
      <xdr:spPr>
        <a:xfrm>
          <a:off x="152400" y="302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5" name="TextBox 1">
          <a:extLst>
            <a:ext uri="{FF2B5EF4-FFF2-40B4-BE49-F238E27FC236}">
              <a16:creationId xmlns:a16="http://schemas.microsoft.com/office/drawing/2014/main" id="{10E0B5F2-E094-47A9-BB86-63177E2B5159}"/>
            </a:ext>
          </a:extLst>
        </xdr:cNvPr>
        <xdr:cNvSpPr txBox="1"/>
      </xdr:nvSpPr>
      <xdr:spPr>
        <a:xfrm>
          <a:off x="152400" y="302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6" name="TextBox 1">
          <a:extLst>
            <a:ext uri="{FF2B5EF4-FFF2-40B4-BE49-F238E27FC236}">
              <a16:creationId xmlns:a16="http://schemas.microsoft.com/office/drawing/2014/main" id="{E3382985-7C79-460D-9FB4-08C76EB80E1A}"/>
            </a:ext>
          </a:extLst>
        </xdr:cNvPr>
        <xdr:cNvSpPr txBox="1"/>
      </xdr:nvSpPr>
      <xdr:spPr>
        <a:xfrm>
          <a:off x="152400" y="302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xdr:from>
      <xdr:col>0</xdr:col>
      <xdr:colOff>220980</xdr:colOff>
      <xdr:row>0</xdr:row>
      <xdr:rowOff>68581</xdr:rowOff>
    </xdr:from>
    <xdr:to>
      <xdr:col>3</xdr:col>
      <xdr:colOff>283844</xdr:colOff>
      <xdr:row>3</xdr:row>
      <xdr:rowOff>114300</xdr:rowOff>
    </xdr:to>
    <xdr:sp macro="" textlink="">
      <xdr:nvSpPr>
        <xdr:cNvPr id="7" name="Text Box 22">
          <a:extLst>
            <a:ext uri="{FF2B5EF4-FFF2-40B4-BE49-F238E27FC236}">
              <a16:creationId xmlns:a16="http://schemas.microsoft.com/office/drawing/2014/main" id="{452757F0-0A70-4A16-A5E0-6E0890B706D0}"/>
            </a:ext>
          </a:extLst>
        </xdr:cNvPr>
        <xdr:cNvSpPr txBox="1">
          <a:spLocks noChangeArrowheads="1"/>
        </xdr:cNvSpPr>
      </xdr:nvSpPr>
      <xdr:spPr bwMode="auto">
        <a:xfrm>
          <a:off x="220980" y="68581"/>
          <a:ext cx="5682614" cy="64261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KAS-20</a:t>
          </a:r>
        </a:p>
        <a:p>
          <a:pPr algn="ctr" rtl="1">
            <a:defRPr sz="1000"/>
          </a:pPr>
          <a:r>
            <a:rPr lang="en-US" altLang="ja-JP" sz="1000" b="1" i="0" strike="noStrike">
              <a:solidFill>
                <a:schemeClr val="bg1"/>
              </a:solidFill>
              <a:latin typeface="Arial"/>
              <a:cs typeface="Arial"/>
            </a:rPr>
            <a:t> STANDALONE</a:t>
          </a:r>
          <a:r>
            <a:rPr lang="en-US" altLang="ja-JP" sz="1000" b="1" i="0" strike="noStrike" baseline="0">
              <a:solidFill>
                <a:schemeClr val="bg1"/>
              </a:solidFill>
              <a:latin typeface="Arial"/>
              <a:cs typeface="Arial"/>
            </a:rPr>
            <a:t> / MULTI-CLIENT AVL &amp; DISPATCH SOFTWARE</a:t>
          </a:r>
          <a:endParaRPr lang="en-US" altLang="ja-JP" sz="1000" b="1" i="0" strike="noStrike">
            <a:solidFill>
              <a:schemeClr val="bg1"/>
            </a:solidFill>
            <a:latin typeface="Arial"/>
            <a:cs typeface="Arial"/>
          </a:endParaRPr>
        </a:p>
      </xdr:txBody>
    </xdr:sp>
    <xdr:clientData/>
  </xdr:twoCellAnchor>
  <xdr:twoCellAnchor>
    <xdr:from>
      <xdr:col>0</xdr:col>
      <xdr:colOff>45721</xdr:colOff>
      <xdr:row>4</xdr:row>
      <xdr:rowOff>53340</xdr:rowOff>
    </xdr:from>
    <xdr:to>
      <xdr:col>3</xdr:col>
      <xdr:colOff>685801</xdr:colOff>
      <xdr:row>13</xdr:row>
      <xdr:rowOff>76201</xdr:rowOff>
    </xdr:to>
    <xdr:sp macro="" textlink="">
      <xdr:nvSpPr>
        <xdr:cNvPr id="8" name="Text Box 7">
          <a:extLst>
            <a:ext uri="{FF2B5EF4-FFF2-40B4-BE49-F238E27FC236}">
              <a16:creationId xmlns:a16="http://schemas.microsoft.com/office/drawing/2014/main" id="{9DCC4AED-6EAC-43D7-A59A-3F995FBC5CD8}"/>
            </a:ext>
          </a:extLst>
        </xdr:cNvPr>
        <xdr:cNvSpPr txBox="1">
          <a:spLocks noChangeArrowheads="1"/>
        </xdr:cNvSpPr>
      </xdr:nvSpPr>
      <xdr:spPr bwMode="auto">
        <a:xfrm>
          <a:off x="45721" y="764540"/>
          <a:ext cx="6259830" cy="3813811"/>
        </a:xfrm>
        <a:prstGeom prst="rect">
          <a:avLst/>
        </a:prstGeom>
        <a:noFill/>
        <a:ln w="9525">
          <a:noFill/>
          <a:miter lim="800000"/>
          <a:headEnd/>
          <a:tailEnd/>
        </a:ln>
      </xdr:spPr>
      <xdr:txBody>
        <a:bodyPr vertOverflow="clip" wrap="square" lIns="45720" tIns="22860" rIns="0" bIns="0" anchor="t" upright="1"/>
        <a:lstStyle/>
        <a:p>
          <a:pPr rtl="0" eaLnBrk="1" latinLnBrk="0" hangingPunct="1"/>
          <a:r>
            <a:rPr lang="en-US" sz="880" baseline="0">
              <a:effectLst/>
              <a:latin typeface="Arial" pitchFamily="34" charset="0"/>
              <a:ea typeface="+mn-ea"/>
              <a:cs typeface="Arial" pitchFamily="34" charset="0"/>
            </a:rPr>
            <a:t>The KAS-20 Software provides AVL and Dispatch capability compatible with Kenwood digital radio systems. With the capability to run under Windows and Windows Server operating systems, it provides a cost effective package for AVL and Dispatch for business, supporting both the NXDN and DMR digital protocols.  </a:t>
          </a:r>
        </a:p>
        <a:p>
          <a:pPr rtl="0" eaLnBrk="1" latinLnBrk="0" hangingPunct="1"/>
          <a:endParaRPr lang="en-US" sz="880" b="1" baseline="0">
            <a:effectLst/>
            <a:latin typeface="Arial" pitchFamily="34" charset="0"/>
            <a:ea typeface="+mn-ea"/>
            <a:cs typeface="Arial" pitchFamily="34" charset="0"/>
          </a:endParaRPr>
        </a:p>
        <a:p>
          <a:pPr rtl="0" eaLnBrk="1" latinLnBrk="0" hangingPunct="1"/>
          <a:r>
            <a:rPr lang="en-US" sz="880" b="1" baseline="0">
              <a:effectLst/>
              <a:latin typeface="Arial" pitchFamily="34" charset="0"/>
              <a:ea typeface="+mn-ea"/>
              <a:cs typeface="Arial" pitchFamily="34" charset="0"/>
            </a:rPr>
            <a:t>FEATURES AND HIGHLIGHTS</a:t>
          </a:r>
          <a:r>
            <a:rPr lang="en-US" sz="880" baseline="0">
              <a:effectLst/>
              <a:latin typeface="Arial" pitchFamily="34" charset="0"/>
              <a:ea typeface="+mn-ea"/>
              <a:cs typeface="Arial" pitchFamily="34" charset="0"/>
            </a:rPr>
            <a:t>: </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Low-Cost Initial Investment with Upgrade licenses</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Enhanced Scalability – Standalone PC / Multi-Client Server</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Enhanced User Interface Design for ease of use</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Supports multiple digital radio protocols</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User-Selectable Options – Location, Dispatch, </a:t>
          </a:r>
          <a:br>
            <a:rPr lang="en-US" sz="880" baseline="0">
              <a:effectLst/>
              <a:latin typeface="Arial" pitchFamily="34" charset="0"/>
              <a:ea typeface="+mn-ea"/>
              <a:cs typeface="Arial" pitchFamily="34" charset="0"/>
            </a:rPr>
          </a:br>
          <a:r>
            <a:rPr lang="en-US" sz="880" baseline="0">
              <a:effectLst/>
              <a:latin typeface="Arial" pitchFamily="34" charset="0"/>
              <a:ea typeface="+mn-ea"/>
              <a:cs typeface="Arial" pitchFamily="34" charset="0"/>
            </a:rPr>
            <a:t>Voice Path, Multiple Client, and Voice Recording</a:t>
          </a:r>
          <a:br>
            <a:rPr lang="en-US" sz="880" baseline="0">
              <a:effectLst/>
              <a:latin typeface="Arial" pitchFamily="34" charset="0"/>
              <a:ea typeface="+mn-ea"/>
              <a:cs typeface="Arial" pitchFamily="34" charset="0"/>
            </a:rPr>
          </a:br>
          <a:endParaRPr lang="en-US" sz="880" baseline="0">
            <a:effectLst/>
            <a:latin typeface="Arial" pitchFamily="34" charset="0"/>
            <a:ea typeface="+mn-ea"/>
            <a:cs typeface="Arial" pitchFamily="34" charset="0"/>
          </a:endParaRP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Location Management – 1,000 subscribers </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Definable Call Dispatch Windows</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Embedded AMBE+2 Vocoder</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System to System Patching* </a:t>
          </a:r>
          <a:br>
            <a:rPr lang="en-US" sz="880" baseline="0">
              <a:effectLst/>
              <a:latin typeface="Arial" pitchFamily="34" charset="0"/>
              <a:ea typeface="+mn-ea"/>
              <a:cs typeface="Arial" pitchFamily="34" charset="0"/>
            </a:rPr>
          </a:br>
          <a:r>
            <a:rPr lang="en-US" sz="880" baseline="0">
              <a:effectLst/>
              <a:latin typeface="Arial" pitchFamily="34" charset="0"/>
              <a:ea typeface="+mn-ea"/>
              <a:cs typeface="Arial" pitchFamily="34" charset="0"/>
            </a:rPr>
            <a:t>- DMR Conventional </a:t>
          </a:r>
          <a:br>
            <a:rPr lang="en-US" sz="880" baseline="0">
              <a:effectLst/>
              <a:latin typeface="Arial" pitchFamily="34" charset="0"/>
              <a:ea typeface="+mn-ea"/>
              <a:cs typeface="Arial" pitchFamily="34" charset="0"/>
            </a:rPr>
          </a:br>
          <a:r>
            <a:rPr lang="en-US" sz="880" baseline="0">
              <a:effectLst/>
              <a:latin typeface="Arial" pitchFamily="34" charset="0"/>
              <a:ea typeface="+mn-ea"/>
              <a:cs typeface="Arial" pitchFamily="34" charset="0"/>
            </a:rPr>
            <a:t>- NXDN Conventional</a:t>
          </a:r>
          <a:br>
            <a:rPr lang="en-US" sz="880" baseline="0">
              <a:effectLst/>
              <a:latin typeface="Arial" pitchFamily="34" charset="0"/>
              <a:ea typeface="+mn-ea"/>
              <a:cs typeface="Arial" pitchFamily="34" charset="0"/>
            </a:rPr>
          </a:br>
          <a:r>
            <a:rPr lang="en-US" sz="880" baseline="0">
              <a:effectLst/>
              <a:latin typeface="Arial" pitchFamily="34" charset="0"/>
              <a:ea typeface="+mn-ea"/>
              <a:cs typeface="Arial" pitchFamily="34" charset="0"/>
            </a:rPr>
            <a:t>- NXDN Type-C Gen1 System</a:t>
          </a:r>
          <a:br>
            <a:rPr lang="en-US" sz="880" baseline="0">
              <a:effectLst/>
              <a:latin typeface="Arial" pitchFamily="34" charset="0"/>
              <a:ea typeface="+mn-ea"/>
              <a:cs typeface="Arial" pitchFamily="34" charset="0"/>
            </a:rPr>
          </a:br>
          <a:r>
            <a:rPr lang="en-US" sz="880" baseline="0">
              <a:effectLst/>
              <a:latin typeface="Arial" pitchFamily="34" charset="0"/>
              <a:ea typeface="+mn-ea"/>
              <a:cs typeface="Arial" pitchFamily="34" charset="0"/>
            </a:rPr>
            <a:t>- NXDN Type-C Gen2 System</a:t>
          </a:r>
          <a:br>
            <a:rPr lang="en-US" sz="880" baseline="0">
              <a:effectLst/>
              <a:latin typeface="Arial" pitchFamily="34" charset="0"/>
              <a:ea typeface="+mn-ea"/>
              <a:cs typeface="Arial" pitchFamily="34" charset="0"/>
            </a:rPr>
          </a:br>
          <a:r>
            <a:rPr lang="en-US" sz="880" baseline="0">
              <a:effectLst/>
              <a:latin typeface="Arial" pitchFamily="34" charset="0"/>
              <a:ea typeface="+mn-ea"/>
              <a:cs typeface="Arial" pitchFamily="34" charset="0"/>
            </a:rPr>
            <a:t>*System type and bandwidth must match</a:t>
          </a:r>
          <a:br>
            <a:rPr lang="en-US" sz="880" baseline="0">
              <a:effectLst/>
              <a:latin typeface="Arial" pitchFamily="34" charset="0"/>
              <a:ea typeface="+mn-ea"/>
              <a:cs typeface="Arial" pitchFamily="34" charset="0"/>
            </a:rPr>
          </a:br>
          <a:r>
            <a:rPr lang="en-US" sz="880" baseline="0">
              <a:effectLst/>
              <a:latin typeface="Arial" pitchFamily="34" charset="0"/>
              <a:ea typeface="+mn-ea"/>
              <a:cs typeface="Arial" pitchFamily="34" charset="0"/>
            </a:rPr>
            <a:t> in order to patch calls from different system ID.</a:t>
          </a:r>
        </a:p>
      </xdr:txBody>
    </xdr:sp>
    <xdr:clientData/>
  </xdr:twoCellAnchor>
  <xdr:twoCellAnchor>
    <xdr:from>
      <xdr:col>0</xdr:col>
      <xdr:colOff>45720</xdr:colOff>
      <xdr:row>8</xdr:row>
      <xdr:rowOff>169546</xdr:rowOff>
    </xdr:from>
    <xdr:to>
      <xdr:col>1</xdr:col>
      <xdr:colOff>1878330</xdr:colOff>
      <xdr:row>14</xdr:row>
      <xdr:rowOff>0</xdr:rowOff>
    </xdr:to>
    <xdr:sp macro="" textlink="">
      <xdr:nvSpPr>
        <xdr:cNvPr id="9" name="Text Box 7">
          <a:extLst>
            <a:ext uri="{FF2B5EF4-FFF2-40B4-BE49-F238E27FC236}">
              <a16:creationId xmlns:a16="http://schemas.microsoft.com/office/drawing/2014/main" id="{7FED4981-EC75-48A5-A997-8F709F4A710A}"/>
            </a:ext>
          </a:extLst>
        </xdr:cNvPr>
        <xdr:cNvSpPr txBox="1">
          <a:spLocks noChangeArrowheads="1"/>
        </xdr:cNvSpPr>
      </xdr:nvSpPr>
      <xdr:spPr bwMode="auto">
        <a:xfrm>
          <a:off x="45720" y="3750946"/>
          <a:ext cx="2880360" cy="935354"/>
        </a:xfrm>
        <a:prstGeom prst="rect">
          <a:avLst/>
        </a:prstGeom>
        <a:noFill/>
        <a:ln w="9525">
          <a:noFill/>
          <a:miter lim="800000"/>
          <a:headEnd/>
          <a:tailEnd/>
        </a:ln>
      </xdr:spPr>
      <xdr:txBody>
        <a:bodyPr vertOverflow="clip" wrap="square" lIns="45720" tIns="22860" rIns="0" bIns="0" anchor="t" upright="1"/>
        <a:lstStyle/>
        <a:p>
          <a:pPr rtl="0" eaLnBrk="1" latinLnBrk="0" hangingPunct="1"/>
          <a:r>
            <a:rPr lang="en-US" sz="880" b="1" baseline="0">
              <a:effectLst/>
              <a:latin typeface="Arial" pitchFamily="34" charset="0"/>
              <a:ea typeface="+mn-ea"/>
              <a:cs typeface="Arial" pitchFamily="34" charset="0"/>
            </a:rPr>
            <a:t>COMPATIBLE IP CONSOLE INTERFACE*</a:t>
          </a:r>
          <a:endParaRPr lang="en-US" sz="880" baseline="0">
            <a:effectLst/>
            <a:latin typeface="Arial" pitchFamily="34" charset="0"/>
            <a:ea typeface="+mn-ea"/>
            <a:cs typeface="Arial" pitchFamily="34" charset="0"/>
          </a:endParaRP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Kenwood DMR Conventional</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Kenwood NXDN Conventional</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Kenwood NXDN Type-C</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Kenwood NXDN Gen2</a:t>
          </a:r>
          <a:endParaRPr lang="en-US" sz="1000" baseline="0">
            <a:effectLst/>
            <a:latin typeface="Arial" pitchFamily="34" charset="0"/>
            <a:ea typeface="+mn-ea"/>
            <a:cs typeface="Arial" pitchFamily="34" charset="0"/>
          </a:endParaRPr>
        </a:p>
        <a:p>
          <a:pPr marL="0" indent="0">
            <a:buFont typeface="Arial" panose="020B0604020202020204" pitchFamily="34" charset="0"/>
            <a:buNone/>
          </a:pPr>
          <a:br>
            <a:rPr lang="en-US" sz="800" baseline="0">
              <a:effectLst/>
              <a:latin typeface="Arial" pitchFamily="34" charset="0"/>
              <a:ea typeface="+mn-ea"/>
              <a:cs typeface="Arial" pitchFamily="34" charset="0"/>
            </a:rPr>
          </a:br>
          <a:r>
            <a:rPr lang="en-US" sz="800" baseline="0">
              <a:effectLst/>
              <a:latin typeface="Arial" pitchFamily="34" charset="0"/>
              <a:ea typeface="+mn-ea"/>
              <a:cs typeface="Arial" pitchFamily="34" charset="0"/>
            </a:rPr>
            <a:t>* KAS-20 does not support serial base connection</a:t>
          </a:r>
        </a:p>
      </xdr:txBody>
    </xdr:sp>
    <xdr:clientData/>
  </xdr:twoCellAnchor>
  <xdr:twoCellAnchor>
    <xdr:from>
      <xdr:col>1</xdr:col>
      <xdr:colOff>2468881</xdr:colOff>
      <xdr:row>8</xdr:row>
      <xdr:rowOff>36196</xdr:rowOff>
    </xdr:from>
    <xdr:to>
      <xdr:col>3</xdr:col>
      <xdr:colOff>609600</xdr:colOff>
      <xdr:row>14</xdr:row>
      <xdr:rowOff>0</xdr:rowOff>
    </xdr:to>
    <xdr:sp macro="" textlink="">
      <xdr:nvSpPr>
        <xdr:cNvPr id="10" name="Text Box 7">
          <a:extLst>
            <a:ext uri="{FF2B5EF4-FFF2-40B4-BE49-F238E27FC236}">
              <a16:creationId xmlns:a16="http://schemas.microsoft.com/office/drawing/2014/main" id="{9E35DEAF-3EEA-4600-98FB-F0E139054A3F}"/>
            </a:ext>
          </a:extLst>
        </xdr:cNvPr>
        <xdr:cNvSpPr txBox="1">
          <a:spLocks noChangeArrowheads="1"/>
        </xdr:cNvSpPr>
      </xdr:nvSpPr>
      <xdr:spPr bwMode="auto">
        <a:xfrm>
          <a:off x="3516631" y="3617596"/>
          <a:ext cx="2712719" cy="1068704"/>
        </a:xfrm>
        <a:prstGeom prst="rect">
          <a:avLst/>
        </a:prstGeom>
        <a:noFill/>
        <a:ln w="9525">
          <a:noFill/>
          <a:miter lim="800000"/>
          <a:headEnd/>
          <a:tailEnd/>
        </a:ln>
      </xdr:spPr>
      <xdr:txBody>
        <a:bodyPr vertOverflow="clip" wrap="square" lIns="45720" tIns="22860" rIns="0" bIns="0" anchor="t" upright="1"/>
        <a:lstStyle/>
        <a:p>
          <a:pPr rtl="0" eaLnBrk="1" latinLnBrk="0" hangingPunct="1"/>
          <a:r>
            <a:rPr lang="en-US" sz="880" b="1" baseline="0">
              <a:effectLst/>
              <a:latin typeface="Arial" pitchFamily="34" charset="0"/>
              <a:ea typeface="+mn-ea"/>
              <a:cs typeface="Arial" pitchFamily="34" charset="0"/>
            </a:rPr>
            <a:t>SYSTEM REQUIREMENTS*</a:t>
          </a:r>
          <a:endParaRPr lang="en-US" sz="880" baseline="0">
            <a:effectLst/>
            <a:latin typeface="Arial" pitchFamily="34" charset="0"/>
            <a:ea typeface="+mn-ea"/>
            <a:cs typeface="Arial" pitchFamily="34" charset="0"/>
          </a:endParaRP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Windows 7, 8.1, 10 (32/64 bit OS)</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3.0 GHz Intel Core i5 or faster CPU</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4 GB RAM or more</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50GB free space or more</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Internet Connection for AVL</a:t>
          </a:r>
        </a:p>
        <a:p>
          <a:pPr marL="0" indent="0">
            <a:buFont typeface="Arial" panose="020B0604020202020204" pitchFamily="34" charset="0"/>
            <a:buNone/>
          </a:pPr>
          <a:br>
            <a:rPr lang="en-US" sz="880" baseline="0">
              <a:effectLst/>
              <a:latin typeface="Arial" pitchFamily="34" charset="0"/>
              <a:ea typeface="+mn-ea"/>
              <a:cs typeface="Arial" pitchFamily="34" charset="0"/>
            </a:rPr>
          </a:br>
          <a:r>
            <a:rPr lang="en-US" sz="800" baseline="0">
              <a:effectLst/>
              <a:latin typeface="Arial" pitchFamily="34" charset="0"/>
              <a:ea typeface="+mn-ea"/>
              <a:cs typeface="Arial" pitchFamily="34" charset="0"/>
            </a:rPr>
            <a:t>* Refer to KAS-20 brochure for details</a:t>
          </a:r>
        </a:p>
      </xdr:txBody>
    </xdr:sp>
    <xdr:clientData/>
  </xdr:twoCellAnchor>
  <xdr:twoCellAnchor editAs="oneCell">
    <xdr:from>
      <xdr:col>1</xdr:col>
      <xdr:colOff>3053715</xdr:colOff>
      <xdr:row>4</xdr:row>
      <xdr:rowOff>1534768</xdr:rowOff>
    </xdr:from>
    <xdr:to>
      <xdr:col>3</xdr:col>
      <xdr:colOff>576276</xdr:colOff>
      <xdr:row>6</xdr:row>
      <xdr:rowOff>27742</xdr:rowOff>
    </xdr:to>
    <xdr:pic>
      <xdr:nvPicPr>
        <xdr:cNvPr id="11" name="Picture 2" descr="\\10.152.5.26\@JKDJ-FileServer\＿＿＿＿_ソリューションスタジオデータはここ＿＿＿＿＿＿\05 PSプロダクト業務\02 COM\S08_EX4772【KAS-10next】\06_定例会打合せ\160512_EX4772_打合せ7\160428_EX4772_AVL定例会7-02.png">
          <a:extLst>
            <a:ext uri="{FF2B5EF4-FFF2-40B4-BE49-F238E27FC236}">
              <a16:creationId xmlns:a16="http://schemas.microsoft.com/office/drawing/2014/main" id="{F7AD94E6-BBCC-43FE-9E2F-EF2B9F1D3B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01465" y="2245968"/>
          <a:ext cx="2094561" cy="994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2586990</xdr:colOff>
      <xdr:row>4</xdr:row>
      <xdr:rowOff>737235</xdr:rowOff>
    </xdr:from>
    <xdr:to>
      <xdr:col>3</xdr:col>
      <xdr:colOff>97155</xdr:colOff>
      <xdr:row>4</xdr:row>
      <xdr:rowOff>1743790</xdr:rowOff>
    </xdr:to>
    <xdr:pic>
      <xdr:nvPicPr>
        <xdr:cNvPr id="12" name="図 8">
          <a:extLst>
            <a:ext uri="{FF2B5EF4-FFF2-40B4-BE49-F238E27FC236}">
              <a16:creationId xmlns:a16="http://schemas.microsoft.com/office/drawing/2014/main" id="{53EF5CBD-DC50-47EB-993B-6FE3830BE5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34740" y="1448435"/>
          <a:ext cx="2082165" cy="1006555"/>
        </a:xfrm>
        <a:prstGeom prst="rect">
          <a:avLst/>
        </a:prstGeom>
      </xdr:spPr>
    </xdr:pic>
    <xdr:clientData/>
  </xdr:twoCellAnchor>
  <xdr:twoCellAnchor>
    <xdr:from>
      <xdr:col>0</xdr:col>
      <xdr:colOff>47213</xdr:colOff>
      <xdr:row>21</xdr:row>
      <xdr:rowOff>79771</xdr:rowOff>
    </xdr:from>
    <xdr:to>
      <xdr:col>1</xdr:col>
      <xdr:colOff>2584450</xdr:colOff>
      <xdr:row>31</xdr:row>
      <xdr:rowOff>0</xdr:rowOff>
    </xdr:to>
    <xdr:grpSp>
      <xdr:nvGrpSpPr>
        <xdr:cNvPr id="13" name="Group 18">
          <a:extLst>
            <a:ext uri="{FF2B5EF4-FFF2-40B4-BE49-F238E27FC236}">
              <a16:creationId xmlns:a16="http://schemas.microsoft.com/office/drawing/2014/main" id="{13DBF596-77B8-44AB-8415-5A54FC4A655C}"/>
            </a:ext>
          </a:extLst>
        </xdr:cNvPr>
        <xdr:cNvGrpSpPr/>
      </xdr:nvGrpSpPr>
      <xdr:grpSpPr>
        <a:xfrm>
          <a:off x="47213" y="8128396"/>
          <a:ext cx="3537362" cy="1825229"/>
          <a:chOff x="66263" y="9363852"/>
          <a:chExt cx="2490486" cy="1656340"/>
        </a:xfrm>
      </xdr:grpSpPr>
      <xdr:pic>
        <xdr:nvPicPr>
          <xdr:cNvPr id="14" name="Picture 19" descr="C:\Users\kabe\Pictures\NX5000\sara_sara.png">
            <a:extLst>
              <a:ext uri="{FF2B5EF4-FFF2-40B4-BE49-F238E27FC236}">
                <a16:creationId xmlns:a16="http://schemas.microsoft.com/office/drawing/2014/main" id="{B29CA873-2996-43D1-B983-6E0ADF79D6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0058" y="9363852"/>
            <a:ext cx="1894427" cy="12378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Picture 21">
            <a:extLst>
              <a:ext uri="{FF2B5EF4-FFF2-40B4-BE49-F238E27FC236}">
                <a16:creationId xmlns:a16="http://schemas.microsoft.com/office/drawing/2014/main" id="{7A5836D5-654F-4D07-8031-6A9E2C32EE9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54169" y="9370757"/>
            <a:ext cx="402580" cy="3607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16" name="TextBox 22">
            <a:extLst>
              <a:ext uri="{FF2B5EF4-FFF2-40B4-BE49-F238E27FC236}">
                <a16:creationId xmlns:a16="http://schemas.microsoft.com/office/drawing/2014/main" id="{3EB39E9D-E3FE-4AE9-A343-8663636D3681}"/>
              </a:ext>
            </a:extLst>
          </xdr:cNvPr>
          <xdr:cNvSpPr txBox="1"/>
        </xdr:nvSpPr>
        <xdr:spPr>
          <a:xfrm>
            <a:off x="66263" y="10626163"/>
            <a:ext cx="1747630" cy="394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700" b="1"/>
              <a:t>Note:  KPT-300LMC is compatible with Windows 7/8.1/10</a:t>
            </a:r>
            <a:r>
              <a:rPr lang="en-US" sz="700" b="1" baseline="0"/>
              <a:t> Only.  Windows XP is not supported.  </a:t>
            </a:r>
            <a:endParaRPr lang="en-US" sz="700" b="1"/>
          </a:p>
        </xdr:txBody>
      </xdr:sp>
    </xdr:grpSp>
    <xdr:clientData/>
  </xdr:twoCellAnchor>
  <xdr:twoCellAnchor>
    <xdr:from>
      <xdr:col>1</xdr:col>
      <xdr:colOff>2006600</xdr:colOff>
      <xdr:row>21</xdr:row>
      <xdr:rowOff>149225</xdr:rowOff>
    </xdr:from>
    <xdr:to>
      <xdr:col>5</xdr:col>
      <xdr:colOff>479425</xdr:colOff>
      <xdr:row>31</xdr:row>
      <xdr:rowOff>63500</xdr:rowOff>
    </xdr:to>
    <xdr:sp macro="" textlink="">
      <xdr:nvSpPr>
        <xdr:cNvPr id="17" name="Text Box 7">
          <a:extLst>
            <a:ext uri="{FF2B5EF4-FFF2-40B4-BE49-F238E27FC236}">
              <a16:creationId xmlns:a16="http://schemas.microsoft.com/office/drawing/2014/main" id="{D5A9FF0C-5B33-4AEA-B999-CD0A6D5317DC}"/>
            </a:ext>
          </a:extLst>
        </xdr:cNvPr>
        <xdr:cNvSpPr txBox="1">
          <a:spLocks noChangeArrowheads="1"/>
        </xdr:cNvSpPr>
      </xdr:nvSpPr>
      <xdr:spPr bwMode="auto">
        <a:xfrm>
          <a:off x="3054350" y="8061325"/>
          <a:ext cx="4403725" cy="1755775"/>
        </a:xfrm>
        <a:prstGeom prst="rect">
          <a:avLst/>
        </a:prstGeom>
        <a:noFill/>
        <a:ln w="9525">
          <a:noFill/>
          <a:miter lim="800000"/>
          <a:headEnd/>
          <a:tailEnd/>
        </a:ln>
      </xdr:spPr>
      <xdr:txBody>
        <a:bodyPr vertOverflow="clip" wrap="square" lIns="27432" tIns="22860" rIns="0" bIns="0" anchor="t" upright="1"/>
        <a:lstStyle/>
        <a:p>
          <a:r>
            <a:rPr lang="en-US" altLang="ja-JP" sz="1200" b="1" baseline="0">
              <a:solidFill>
                <a:schemeClr val="accent1">
                  <a:lumMod val="50000"/>
                </a:schemeClr>
              </a:solidFill>
              <a:effectLst/>
              <a:latin typeface="Arial" panose="020B0604020202020204" pitchFamily="34" charset="0"/>
              <a:ea typeface="+mn-ea"/>
              <a:cs typeface="Arial" panose="020B0604020202020204" pitchFamily="34" charset="0"/>
            </a:rPr>
            <a:t>              KPT-300LMC</a:t>
          </a:r>
          <a:endParaRPr lang="en-US" altLang="ja-JP" sz="1200" b="1" baseline="0">
            <a:solidFill>
              <a:schemeClr val="accent1">
                <a:lumMod val="50000"/>
              </a:schemeClr>
            </a:solidFill>
            <a:latin typeface="Arial" pitchFamily="34" charset="0"/>
            <a:ea typeface="+mn-ea"/>
            <a:cs typeface="Arial" pitchFamily="34" charset="0"/>
          </a:endParaRPr>
        </a:p>
        <a:p>
          <a:pPr algn="l"/>
          <a:r>
            <a:rPr lang="en-US" sz="1200" b="0" i="0" u="none" strike="noStrike" baseline="0">
              <a:solidFill>
                <a:schemeClr val="tx1"/>
              </a:solidFill>
              <a:latin typeface="Arial" pitchFamily="34" charset="0"/>
              <a:cs typeface="Arial" pitchFamily="34" charset="0"/>
            </a:rPr>
            <a:t>              </a:t>
          </a:r>
          <a:r>
            <a:rPr lang="en-US" sz="1200" b="1" i="0" u="none" strike="noStrike" baseline="0">
              <a:solidFill>
                <a:schemeClr val="tx1"/>
              </a:solidFill>
              <a:latin typeface="Arial" pitchFamily="34" charset="0"/>
              <a:cs typeface="Arial" pitchFamily="34" charset="0"/>
            </a:rPr>
            <a:t>License Management Client</a:t>
          </a:r>
        </a:p>
        <a:p>
          <a:pPr algn="l"/>
          <a:endParaRPr lang="en-US" sz="600" b="0" i="0" u="none" strike="noStrike" baseline="0">
            <a:solidFill>
              <a:schemeClr val="tx1"/>
            </a:solidFill>
            <a:latin typeface="Arial" pitchFamily="34" charset="0"/>
            <a:cs typeface="Arial" pitchFamily="34" charset="0"/>
          </a:endParaRPr>
        </a:p>
        <a:p>
          <a:r>
            <a:rPr lang="en-US" sz="800" b="0" i="0" baseline="0">
              <a:effectLst/>
              <a:latin typeface="Arial" panose="020B0604020202020204" pitchFamily="34" charset="0"/>
              <a:ea typeface="+mn-ea"/>
              <a:cs typeface="Arial" panose="020B0604020202020204" pitchFamily="34" charset="0"/>
            </a:rPr>
            <a:t>    KPT-300LMC is a</a:t>
          </a:r>
          <a:r>
            <a:rPr lang="en-US" sz="800" b="0" i="0" u="none" baseline="0">
              <a:effectLst/>
              <a:latin typeface="Arial" panose="020B0604020202020204" pitchFamily="34" charset="0"/>
              <a:ea typeface="+mn-ea"/>
              <a:cs typeface="Arial" panose="020B0604020202020204" pitchFamily="34" charset="0"/>
            </a:rPr>
            <a:t> </a:t>
          </a:r>
          <a:r>
            <a:rPr lang="en-US" sz="800" b="0" i="0" u="sng" baseline="0">
              <a:effectLst/>
              <a:latin typeface="Arial" panose="020B0604020202020204" pitchFamily="34" charset="0"/>
              <a:ea typeface="+mn-ea"/>
              <a:cs typeface="Arial" panose="020B0604020202020204" pitchFamily="34" charset="0"/>
            </a:rPr>
            <a:t>required</a:t>
          </a:r>
          <a:r>
            <a:rPr lang="en-US" sz="800" b="0" i="0" u="none" baseline="0">
              <a:effectLst/>
              <a:latin typeface="Arial" panose="020B0604020202020204" pitchFamily="34" charset="0"/>
              <a:ea typeface="+mn-ea"/>
              <a:cs typeface="Arial" panose="020B0604020202020204" pitchFamily="34" charset="0"/>
            </a:rPr>
            <a:t> </a:t>
          </a:r>
          <a:r>
            <a:rPr lang="en-US" sz="800" b="0" i="0" baseline="0">
              <a:effectLst/>
              <a:latin typeface="Arial" panose="020B0604020202020204" pitchFamily="34" charset="0"/>
              <a:ea typeface="+mn-ea"/>
              <a:cs typeface="Arial" panose="020B0604020202020204" pitchFamily="34" charset="0"/>
            </a:rPr>
            <a:t>software package that is used to authenticate </a:t>
          </a:r>
          <a:r>
            <a:rPr lang="en-US" sz="800" b="1" i="0" baseline="0">
              <a:effectLst/>
              <a:latin typeface="Arial" panose="020B0604020202020204" pitchFamily="34" charset="0"/>
              <a:ea typeface="+mn-ea"/>
              <a:cs typeface="Arial" panose="020B0604020202020204" pitchFamily="34" charset="0"/>
            </a:rPr>
            <a:t>software</a:t>
          </a:r>
          <a:r>
            <a:rPr lang="en-US" sz="800" b="0" i="0" baseline="0">
              <a:effectLst/>
              <a:latin typeface="Arial" panose="020B0604020202020204" pitchFamily="34" charset="0"/>
              <a:ea typeface="+mn-ea"/>
              <a:cs typeface="Arial" panose="020B0604020202020204" pitchFamily="34" charset="0"/>
            </a:rPr>
            <a:t>.</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0" i="0" baseline="0">
              <a:effectLst/>
              <a:latin typeface="Arial" panose="020B0604020202020204" pitchFamily="34" charset="0"/>
              <a:ea typeface="+mn-ea"/>
              <a:cs typeface="Arial" panose="020B0604020202020204" pitchFamily="34" charset="0"/>
            </a:rPr>
            <a:t>    KPT-300LMC is available as a free download from Kenwood Tools and is also supplied</a:t>
          </a:r>
        </a:p>
        <a:p>
          <a:r>
            <a:rPr lang="en-US" sz="800" b="0" i="0" baseline="0">
              <a:effectLst/>
              <a:latin typeface="Arial" panose="020B0604020202020204" pitchFamily="34" charset="0"/>
              <a:ea typeface="+mn-ea"/>
              <a:cs typeface="Arial" panose="020B0604020202020204" pitchFamily="34" charset="0"/>
            </a:rPr>
            <a:t>    with applicable software.</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1" i="0" baseline="0">
              <a:solidFill>
                <a:schemeClr val="accent2">
                  <a:lumMod val="75000"/>
                </a:schemeClr>
              </a:solidFill>
              <a:effectLst/>
              <a:latin typeface="Arial" panose="020B0604020202020204" pitchFamily="34" charset="0"/>
              <a:ea typeface="+mn-ea"/>
              <a:cs typeface="Arial" panose="020B0604020202020204" pitchFamily="34" charset="0"/>
            </a:rPr>
            <a:t>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NOTE</a:t>
          </a: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 license key is required for the KPT-300LMC to authenticate the software </a:t>
          </a:r>
          <a:b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b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prior to use.  To receive a license key, complete the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Account Request Form"</a:t>
          </a:r>
          <a:r>
            <a:rPr lang="en-US" sz="800" b="0" i="0" u="sng" baseline="0">
              <a:solidFill>
                <a:schemeClr val="accent2">
                  <a:lumMod val="75000"/>
                </a:schemeClr>
              </a:solidFill>
              <a:effectLst/>
              <a:latin typeface="Arial" panose="020B0604020202020204" pitchFamily="34" charset="0"/>
              <a:ea typeface="+mn-ea"/>
              <a:cs typeface="Arial" panose="020B0604020202020204" pitchFamily="34" charset="0"/>
            </a:rPr>
            <a:t> </a:t>
          </a:r>
        </a:p>
        <a:p>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and return to the Kenwood Systems Order Desk.  </a:t>
          </a:r>
          <a:br>
            <a:rPr lang="en-US" sz="800" b="0" i="0" baseline="0">
              <a:solidFill>
                <a:srgbClr val="0070C0"/>
              </a:solidFill>
              <a:effectLst/>
              <a:latin typeface="Arial" panose="020B0604020202020204" pitchFamily="34" charset="0"/>
              <a:ea typeface="+mn-ea"/>
              <a:cs typeface="Arial" panose="020B0604020202020204" pitchFamily="34" charset="0"/>
            </a:rPr>
          </a:br>
          <a:br>
            <a:rPr lang="en-US" sz="800" b="0" i="0" baseline="0">
              <a:solidFill>
                <a:srgbClr val="C00000"/>
              </a:solidFill>
              <a:effectLst/>
              <a:latin typeface="Arial" panose="020B0604020202020204" pitchFamily="34" charset="0"/>
              <a:ea typeface="+mn-ea"/>
              <a:cs typeface="Arial" panose="020B0604020202020204" pitchFamily="34" charset="0"/>
            </a:rPr>
          </a:br>
          <a:r>
            <a:rPr lang="en-US" sz="800" b="0" i="0" baseline="0">
              <a:solidFill>
                <a:sysClr val="windowText" lastClr="000000"/>
              </a:solidFill>
              <a:effectLst/>
              <a:latin typeface="Arial" panose="020B0604020202020204" pitchFamily="34" charset="0"/>
              <a:ea typeface="+mn-ea"/>
              <a:cs typeface="Arial" panose="020B0604020202020204" pitchFamily="34" charset="0"/>
            </a:rPr>
            <a:t>    License Keys will be E-Mailed to the address provided on the Account Request Form.  </a:t>
          </a:r>
        </a:p>
        <a:p>
          <a:r>
            <a:rPr lang="en-US" sz="800" b="0" i="0" baseline="0">
              <a:solidFill>
                <a:sysClr val="windowText" lastClr="000000"/>
              </a:solidFill>
              <a:effectLst/>
              <a:latin typeface="Arial" panose="020B0604020202020204" pitchFamily="34" charset="0"/>
              <a:ea typeface="+mn-ea"/>
              <a:cs typeface="Arial" panose="020B0604020202020204" pitchFamily="34" charset="0"/>
            </a:rPr>
            <a:t>    A hard copy will follow by mail for your records</a:t>
          </a:r>
          <a:r>
            <a:rPr lang="en-US" sz="800" b="0" i="0" baseline="0">
              <a:solidFill>
                <a:srgbClr val="C00000"/>
              </a:solidFill>
              <a:effectLst/>
              <a:latin typeface="Arial" panose="020B0604020202020204" pitchFamily="34" charset="0"/>
              <a:ea typeface="+mn-ea"/>
              <a:cs typeface="Arial" panose="020B0604020202020204" pitchFamily="34" charset="0"/>
            </a:rPr>
            <a:t>.</a:t>
          </a:r>
          <a:endParaRPr lang="en-US" sz="800" b="0" i="0" baseline="0">
            <a:effectLst/>
            <a:latin typeface="Arial" panose="020B0604020202020204" pitchFamily="34" charset="0"/>
            <a:ea typeface="+mn-ea"/>
            <a:cs typeface="Arial" panose="020B0604020202020204" pitchFamily="34" charset="0"/>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9525</xdr:colOff>
      <xdr:row>0</xdr:row>
      <xdr:rowOff>0</xdr:rowOff>
    </xdr:from>
    <xdr:to>
      <xdr:col>3</xdr:col>
      <xdr:colOff>711228</xdr:colOff>
      <xdr:row>2</xdr:row>
      <xdr:rowOff>219074</xdr:rowOff>
    </xdr:to>
    <xdr:sp macro="" textlink="">
      <xdr:nvSpPr>
        <xdr:cNvPr id="2" name="正方形/長方形 5">
          <a:extLst>
            <a:ext uri="{FF2B5EF4-FFF2-40B4-BE49-F238E27FC236}">
              <a16:creationId xmlns:a16="http://schemas.microsoft.com/office/drawing/2014/main" id="{5D7A269F-C45C-4B5B-80FF-0ED8BA1889D6}"/>
            </a:ext>
          </a:extLst>
        </xdr:cNvPr>
        <xdr:cNvSpPr/>
      </xdr:nvSpPr>
      <xdr:spPr>
        <a:xfrm>
          <a:off x="9525" y="0"/>
          <a:ext cx="6321453" cy="650874"/>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5</xdr:row>
      <xdr:rowOff>0</xdr:rowOff>
    </xdr:from>
    <xdr:ext cx="184731" cy="264560"/>
    <xdr:sp macro="" textlink="">
      <xdr:nvSpPr>
        <xdr:cNvPr id="3" name="TextBox 2">
          <a:extLst>
            <a:ext uri="{FF2B5EF4-FFF2-40B4-BE49-F238E27FC236}">
              <a16:creationId xmlns:a16="http://schemas.microsoft.com/office/drawing/2014/main" id="{5C64DD18-70E2-4319-A098-5D40D1B4B5C7}"/>
            </a:ext>
          </a:extLst>
        </xdr:cNvPr>
        <xdr:cNvSpPr txBox="1"/>
      </xdr:nvSpPr>
      <xdr:spPr>
        <a:xfrm>
          <a:off x="152400" y="21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4" name="TextBox 1">
          <a:extLst>
            <a:ext uri="{FF2B5EF4-FFF2-40B4-BE49-F238E27FC236}">
              <a16:creationId xmlns:a16="http://schemas.microsoft.com/office/drawing/2014/main" id="{FFA8F086-AA44-43DE-98CE-8FD84CB36E9C}"/>
            </a:ext>
          </a:extLst>
        </xdr:cNvPr>
        <xdr:cNvSpPr txBox="1"/>
      </xdr:nvSpPr>
      <xdr:spPr>
        <a:xfrm>
          <a:off x="152400" y="21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5" name="TextBox 1">
          <a:extLst>
            <a:ext uri="{FF2B5EF4-FFF2-40B4-BE49-F238E27FC236}">
              <a16:creationId xmlns:a16="http://schemas.microsoft.com/office/drawing/2014/main" id="{4386F62D-3EB5-4422-AB82-5360679CB471}"/>
            </a:ext>
          </a:extLst>
        </xdr:cNvPr>
        <xdr:cNvSpPr txBox="1"/>
      </xdr:nvSpPr>
      <xdr:spPr>
        <a:xfrm>
          <a:off x="152400" y="21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6" name="TextBox 1">
          <a:extLst>
            <a:ext uri="{FF2B5EF4-FFF2-40B4-BE49-F238E27FC236}">
              <a16:creationId xmlns:a16="http://schemas.microsoft.com/office/drawing/2014/main" id="{37A20390-FFCE-4DE7-9026-49E6B272A5EF}"/>
            </a:ext>
          </a:extLst>
        </xdr:cNvPr>
        <xdr:cNvSpPr txBox="1"/>
      </xdr:nvSpPr>
      <xdr:spPr>
        <a:xfrm>
          <a:off x="152400" y="21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xdr:from>
      <xdr:col>0</xdr:col>
      <xdr:colOff>388620</xdr:colOff>
      <xdr:row>0</xdr:row>
      <xdr:rowOff>68581</xdr:rowOff>
    </xdr:from>
    <xdr:to>
      <xdr:col>3</xdr:col>
      <xdr:colOff>175259</xdr:colOff>
      <xdr:row>3</xdr:row>
      <xdr:rowOff>142875</xdr:rowOff>
    </xdr:to>
    <xdr:sp macro="" textlink="">
      <xdr:nvSpPr>
        <xdr:cNvPr id="7" name="Text Box 22">
          <a:extLst>
            <a:ext uri="{FF2B5EF4-FFF2-40B4-BE49-F238E27FC236}">
              <a16:creationId xmlns:a16="http://schemas.microsoft.com/office/drawing/2014/main" id="{A21B7F99-C177-41C2-94BC-F6D10DE88B66}"/>
            </a:ext>
          </a:extLst>
        </xdr:cNvPr>
        <xdr:cNvSpPr txBox="1">
          <a:spLocks noChangeArrowheads="1"/>
        </xdr:cNvSpPr>
      </xdr:nvSpPr>
      <xdr:spPr bwMode="auto">
        <a:xfrm>
          <a:off x="388620" y="68581"/>
          <a:ext cx="5406389" cy="72199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KAS-10</a:t>
          </a:r>
        </a:p>
        <a:p>
          <a:pPr algn="ctr" rtl="1">
            <a:defRPr sz="1000"/>
          </a:pPr>
          <a:r>
            <a:rPr lang="en-US" altLang="ja-JP" sz="1000" b="1" i="0" strike="noStrike">
              <a:solidFill>
                <a:schemeClr val="bg1"/>
              </a:solidFill>
              <a:latin typeface="Arial"/>
              <a:cs typeface="Arial"/>
            </a:rPr>
            <a:t>GPS AVL &amp; Dispatch Messaging Software</a:t>
          </a:r>
          <a:r>
            <a:rPr lang="en-US" altLang="ja-JP" sz="1000" b="1" i="0" strike="noStrike" baseline="0">
              <a:solidFill>
                <a:schemeClr val="bg1"/>
              </a:solidFill>
              <a:latin typeface="Arial"/>
              <a:cs typeface="Arial"/>
            </a:rPr>
            <a:t> (Version 2.x)</a:t>
          </a:r>
          <a:endParaRPr lang="en-US" altLang="ja-JP" sz="1000" b="1" i="0" strike="noStrike">
            <a:solidFill>
              <a:schemeClr val="bg1"/>
            </a:solidFill>
            <a:latin typeface="Arial"/>
            <a:cs typeface="Arial"/>
          </a:endParaRPr>
        </a:p>
      </xdr:txBody>
    </xdr:sp>
    <xdr:clientData/>
  </xdr:twoCellAnchor>
  <xdr:twoCellAnchor>
    <xdr:from>
      <xdr:col>0</xdr:col>
      <xdr:colOff>132080</xdr:colOff>
      <xdr:row>4</xdr:row>
      <xdr:rowOff>20955</xdr:rowOff>
    </xdr:from>
    <xdr:to>
      <xdr:col>3</xdr:col>
      <xdr:colOff>452120</xdr:colOff>
      <xdr:row>4</xdr:row>
      <xdr:rowOff>1044575</xdr:rowOff>
    </xdr:to>
    <xdr:sp macro="" textlink="">
      <xdr:nvSpPr>
        <xdr:cNvPr id="8" name="TextBox 7">
          <a:extLst>
            <a:ext uri="{FF2B5EF4-FFF2-40B4-BE49-F238E27FC236}">
              <a16:creationId xmlns:a16="http://schemas.microsoft.com/office/drawing/2014/main" id="{257C2FDA-1865-4D9E-B89A-09BB1AA18E50}"/>
            </a:ext>
          </a:extLst>
        </xdr:cNvPr>
        <xdr:cNvSpPr txBox="1"/>
      </xdr:nvSpPr>
      <xdr:spPr>
        <a:xfrm>
          <a:off x="132080" y="941705"/>
          <a:ext cx="5939790" cy="10236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900" b="1" baseline="0">
              <a:solidFill>
                <a:schemeClr val="dk1"/>
              </a:solidFill>
              <a:effectLst/>
              <a:latin typeface="Arial" panose="020B0604020202020204" pitchFamily="34" charset="0"/>
              <a:ea typeface="+mn-ea"/>
              <a:cs typeface="Arial" panose="020B0604020202020204" pitchFamily="34" charset="0"/>
            </a:rPr>
            <a:t>Product Enhancements:</a:t>
          </a:r>
          <a:endParaRPr lang="en-US" sz="900" baseline="0">
            <a:solidFill>
              <a:schemeClr val="dk1"/>
            </a:solidFill>
            <a:effectLst/>
            <a:latin typeface="Arial" panose="020B0604020202020204" pitchFamily="34" charset="0"/>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900" baseline="0">
              <a:solidFill>
                <a:schemeClr val="dk1"/>
              </a:solidFill>
              <a:effectLst/>
              <a:latin typeface="Arial" panose="020B0604020202020204" pitchFamily="34" charset="0"/>
              <a:ea typeface="+mn-ea"/>
              <a:cs typeface="Arial" panose="020B0604020202020204" pitchFamily="34" charset="0"/>
            </a:rPr>
            <a:t>999 Mobile ID Capacity</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900" baseline="0">
              <a:solidFill>
                <a:schemeClr val="dk1"/>
              </a:solidFill>
              <a:effectLst/>
              <a:latin typeface="Arial" panose="020B0604020202020204" pitchFamily="34" charset="0"/>
              <a:ea typeface="+mn-ea"/>
              <a:cs typeface="Arial" panose="020B0604020202020204" pitchFamily="34" charset="0"/>
            </a:rPr>
            <a:t>NXDN</a:t>
          </a:r>
          <a:r>
            <a:rPr lang="en-US" sz="900" baseline="30000">
              <a:solidFill>
                <a:schemeClr val="dk1"/>
              </a:solidFill>
              <a:effectLst/>
              <a:latin typeface="Arial" panose="020B0604020202020204" pitchFamily="34" charset="0"/>
              <a:ea typeface="+mn-ea"/>
              <a:cs typeface="Arial" panose="020B0604020202020204" pitchFamily="34" charset="0"/>
            </a:rPr>
            <a:t>®</a:t>
          </a:r>
          <a:r>
            <a:rPr lang="en-US" sz="900" baseline="0">
              <a:solidFill>
                <a:schemeClr val="dk1"/>
              </a:solidFill>
              <a:effectLst/>
              <a:latin typeface="Arial" panose="020B0604020202020204" pitchFamily="34" charset="0"/>
              <a:ea typeface="+mn-ea"/>
              <a:cs typeface="Arial" panose="020B0604020202020204" pitchFamily="34" charset="0"/>
            </a:rPr>
            <a:t> Scrambler included</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900" baseline="0">
              <a:solidFill>
                <a:schemeClr val="dk1"/>
              </a:solidFill>
              <a:effectLst/>
              <a:latin typeface="Arial" panose="020B0604020202020204" pitchFamily="34" charset="0"/>
              <a:ea typeface="+mn-ea"/>
              <a:cs typeface="Arial" panose="020B0604020202020204" pitchFamily="34" charset="0"/>
            </a:rPr>
            <a:t>Up to 100 KAS-10 per system, 10 per site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900" baseline="0">
              <a:solidFill>
                <a:schemeClr val="dk1"/>
              </a:solidFill>
              <a:effectLst/>
              <a:latin typeface="Arial" panose="020B0604020202020204" pitchFamily="34" charset="0"/>
              <a:ea typeface="+mn-ea"/>
              <a:cs typeface="Arial" panose="020B0604020202020204" pitchFamily="34" charset="0"/>
            </a:rPr>
            <a:t>100 Group Scan with four Priority Monitor IDs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900" baseline="0">
              <a:solidFill>
                <a:schemeClr val="dk1"/>
              </a:solidFill>
              <a:effectLst/>
              <a:latin typeface="Arial" panose="020B0604020202020204" pitchFamily="34" charset="0"/>
              <a:ea typeface="+mn-ea"/>
              <a:cs typeface="Arial" panose="020B0604020202020204" pitchFamily="34" charset="0"/>
            </a:rPr>
            <a:t>AVL and Voice Dispatch operation of IP: GPS data, status/text message, and voice</a:t>
          </a:r>
        </a:p>
      </xdr:txBody>
    </xdr:sp>
    <xdr:clientData/>
  </xdr:twoCellAnchor>
  <xdr:twoCellAnchor>
    <xdr:from>
      <xdr:col>0</xdr:col>
      <xdr:colOff>116205</xdr:colOff>
      <xdr:row>4</xdr:row>
      <xdr:rowOff>843282</xdr:rowOff>
    </xdr:from>
    <xdr:to>
      <xdr:col>3</xdr:col>
      <xdr:colOff>436245</xdr:colOff>
      <xdr:row>4</xdr:row>
      <xdr:rowOff>1250950</xdr:rowOff>
    </xdr:to>
    <xdr:sp macro="" textlink="">
      <xdr:nvSpPr>
        <xdr:cNvPr id="9" name="TextBox 7">
          <a:extLst>
            <a:ext uri="{FF2B5EF4-FFF2-40B4-BE49-F238E27FC236}">
              <a16:creationId xmlns:a16="http://schemas.microsoft.com/office/drawing/2014/main" id="{97BFA22F-9ED3-44F1-9532-5B4D19B5BA30}"/>
            </a:ext>
          </a:extLst>
        </xdr:cNvPr>
        <xdr:cNvSpPr txBox="1"/>
      </xdr:nvSpPr>
      <xdr:spPr>
        <a:xfrm>
          <a:off x="116205" y="1764032"/>
          <a:ext cx="5939790" cy="4076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900" b="1" baseline="0">
              <a:solidFill>
                <a:schemeClr val="dk1"/>
              </a:solidFill>
              <a:effectLst/>
              <a:latin typeface="Arial" panose="020B0604020202020204" pitchFamily="34" charset="0"/>
              <a:ea typeface="+mn-ea"/>
              <a:cs typeface="Arial" panose="020B0604020202020204" pitchFamily="34" charset="0"/>
            </a:rPr>
            <a:t>Notes:</a:t>
          </a:r>
          <a:endParaRPr lang="en-US" sz="900" baseline="0">
            <a:solidFill>
              <a:schemeClr val="dk1"/>
            </a:solidFill>
            <a:effectLst/>
            <a:latin typeface="Arial" panose="020B0604020202020204" pitchFamily="34" charset="0"/>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900" baseline="0">
              <a:solidFill>
                <a:schemeClr val="dk1"/>
              </a:solidFill>
              <a:effectLst/>
              <a:latin typeface="Arial" panose="020B0604020202020204" pitchFamily="34" charset="0"/>
              <a:ea typeface="+mn-ea"/>
              <a:cs typeface="Arial" panose="020B0604020202020204" pitchFamily="34" charset="0"/>
            </a:rPr>
            <a:t>NEXEDGE Gen2, Type-D and DMR Systems not supported.</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238124</xdr:rowOff>
    </xdr:from>
    <xdr:to>
      <xdr:col>3</xdr:col>
      <xdr:colOff>429527</xdr:colOff>
      <xdr:row>30</xdr:row>
      <xdr:rowOff>866775</xdr:rowOff>
    </xdr:to>
    <xdr:pic>
      <xdr:nvPicPr>
        <xdr:cNvPr id="3" name="Picture 2">
          <a:extLst>
            <a:ext uri="{FF2B5EF4-FFF2-40B4-BE49-F238E27FC236}">
              <a16:creationId xmlns:a16="http://schemas.microsoft.com/office/drawing/2014/main" id="{18F85D50-5A35-458C-9C3E-BBACEF20E1BC}"/>
            </a:ext>
          </a:extLst>
        </xdr:cNvPr>
        <xdr:cNvPicPr>
          <a:picLocks noChangeAspect="1"/>
        </xdr:cNvPicPr>
      </xdr:nvPicPr>
      <xdr:blipFill>
        <a:blip xmlns:r="http://schemas.openxmlformats.org/officeDocument/2006/relationships" r:embed="rId1"/>
        <a:stretch>
          <a:fillRect/>
        </a:stretch>
      </xdr:blipFill>
      <xdr:spPr>
        <a:xfrm>
          <a:off x="0" y="238124"/>
          <a:ext cx="5992127" cy="791527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2</xdr:rowOff>
    </xdr:from>
    <xdr:to>
      <xdr:col>3</xdr:col>
      <xdr:colOff>701703</xdr:colOff>
      <xdr:row>3</xdr:row>
      <xdr:rowOff>1</xdr:rowOff>
    </xdr:to>
    <xdr:sp macro="" textlink="">
      <xdr:nvSpPr>
        <xdr:cNvPr id="11" name="正方形/長方形 5">
          <a:extLst>
            <a:ext uri="{FF2B5EF4-FFF2-40B4-BE49-F238E27FC236}">
              <a16:creationId xmlns:a16="http://schemas.microsoft.com/office/drawing/2014/main" id="{8FE4DF4A-0932-4422-86E1-DF21377749C6}"/>
            </a:ext>
          </a:extLst>
        </xdr:cNvPr>
        <xdr:cNvSpPr/>
      </xdr:nvSpPr>
      <xdr:spPr>
        <a:xfrm>
          <a:off x="0" y="2"/>
          <a:ext cx="6321453" cy="647699"/>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5</xdr:row>
      <xdr:rowOff>0</xdr:rowOff>
    </xdr:from>
    <xdr:ext cx="184731" cy="264560"/>
    <xdr:sp macro="" textlink="">
      <xdr:nvSpPr>
        <xdr:cNvPr id="12" name="TextBox 11">
          <a:extLst>
            <a:ext uri="{FF2B5EF4-FFF2-40B4-BE49-F238E27FC236}">
              <a16:creationId xmlns:a16="http://schemas.microsoft.com/office/drawing/2014/main" id="{16A0F2E8-DE58-49F9-82CB-55DDA9826937}"/>
            </a:ext>
          </a:extLst>
        </xdr:cNvPr>
        <xdr:cNvSpPr txBox="1"/>
      </xdr:nvSpPr>
      <xdr:spPr>
        <a:xfrm>
          <a:off x="152400" y="424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13" name="TextBox 1">
          <a:extLst>
            <a:ext uri="{FF2B5EF4-FFF2-40B4-BE49-F238E27FC236}">
              <a16:creationId xmlns:a16="http://schemas.microsoft.com/office/drawing/2014/main" id="{7C8C0907-B014-47F7-B8D8-DD6B35949E1A}"/>
            </a:ext>
          </a:extLst>
        </xdr:cNvPr>
        <xdr:cNvSpPr txBox="1"/>
      </xdr:nvSpPr>
      <xdr:spPr>
        <a:xfrm>
          <a:off x="152400" y="424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14" name="TextBox 1">
          <a:extLst>
            <a:ext uri="{FF2B5EF4-FFF2-40B4-BE49-F238E27FC236}">
              <a16:creationId xmlns:a16="http://schemas.microsoft.com/office/drawing/2014/main" id="{26BE3B45-5881-49B0-B6E6-EC9311C77E7E}"/>
            </a:ext>
          </a:extLst>
        </xdr:cNvPr>
        <xdr:cNvSpPr txBox="1"/>
      </xdr:nvSpPr>
      <xdr:spPr>
        <a:xfrm>
          <a:off x="152400" y="424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15" name="TextBox 1">
          <a:extLst>
            <a:ext uri="{FF2B5EF4-FFF2-40B4-BE49-F238E27FC236}">
              <a16:creationId xmlns:a16="http://schemas.microsoft.com/office/drawing/2014/main" id="{3FC9E775-4C07-4315-8723-4373A6726614}"/>
            </a:ext>
          </a:extLst>
        </xdr:cNvPr>
        <xdr:cNvSpPr txBox="1"/>
      </xdr:nvSpPr>
      <xdr:spPr>
        <a:xfrm>
          <a:off x="152400" y="424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xdr:from>
      <xdr:col>0</xdr:col>
      <xdr:colOff>510540</xdr:colOff>
      <xdr:row>0</xdr:row>
      <xdr:rowOff>83820</xdr:rowOff>
    </xdr:from>
    <xdr:to>
      <xdr:col>3</xdr:col>
      <xdr:colOff>297179</xdr:colOff>
      <xdr:row>3</xdr:row>
      <xdr:rowOff>158114</xdr:rowOff>
    </xdr:to>
    <xdr:sp macro="" textlink="">
      <xdr:nvSpPr>
        <xdr:cNvPr id="16" name="Text Box 22">
          <a:extLst>
            <a:ext uri="{FF2B5EF4-FFF2-40B4-BE49-F238E27FC236}">
              <a16:creationId xmlns:a16="http://schemas.microsoft.com/office/drawing/2014/main" id="{178AF809-0217-4B73-84D5-B1459A2E9836}"/>
            </a:ext>
          </a:extLst>
        </xdr:cNvPr>
        <xdr:cNvSpPr txBox="1">
          <a:spLocks noChangeArrowheads="1"/>
        </xdr:cNvSpPr>
      </xdr:nvSpPr>
      <xdr:spPr bwMode="auto">
        <a:xfrm>
          <a:off x="510540" y="83820"/>
          <a:ext cx="5406389" cy="72199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KPG-150AP</a:t>
          </a:r>
        </a:p>
        <a:p>
          <a:pPr algn="ctr" rtl="1">
            <a:defRPr sz="1000"/>
          </a:pPr>
          <a:r>
            <a:rPr lang="en-US" altLang="ja-JP" sz="1000" b="1" i="0" strike="noStrike">
              <a:solidFill>
                <a:schemeClr val="bg1"/>
              </a:solidFill>
              <a:latin typeface="Arial"/>
              <a:cs typeface="Arial"/>
            </a:rPr>
            <a:t>OTAP Manager</a:t>
          </a:r>
        </a:p>
      </xdr:txBody>
    </xdr:sp>
    <xdr:clientData/>
  </xdr:twoCellAnchor>
  <xdr:twoCellAnchor>
    <xdr:from>
      <xdr:col>0</xdr:col>
      <xdr:colOff>97790</xdr:colOff>
      <xdr:row>4</xdr:row>
      <xdr:rowOff>6349</xdr:rowOff>
    </xdr:from>
    <xdr:to>
      <xdr:col>3</xdr:col>
      <xdr:colOff>623570</xdr:colOff>
      <xdr:row>4</xdr:row>
      <xdr:rowOff>2933700</xdr:rowOff>
    </xdr:to>
    <xdr:sp macro="" textlink="">
      <xdr:nvSpPr>
        <xdr:cNvPr id="17" name="TextBox 6">
          <a:extLst>
            <a:ext uri="{FF2B5EF4-FFF2-40B4-BE49-F238E27FC236}">
              <a16:creationId xmlns:a16="http://schemas.microsoft.com/office/drawing/2014/main" id="{78D28ED1-40E5-4197-BBEE-8542187F174C}"/>
            </a:ext>
          </a:extLst>
        </xdr:cNvPr>
        <xdr:cNvSpPr txBox="1"/>
      </xdr:nvSpPr>
      <xdr:spPr>
        <a:xfrm>
          <a:off x="97790" y="812799"/>
          <a:ext cx="6145530" cy="29273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endParaRPr lang="en-US" sz="880" baseline="0">
            <a:solidFill>
              <a:schemeClr val="dk1"/>
            </a:solidFill>
            <a:effectLst/>
            <a:latin typeface="Arial" panose="020B0604020202020204" pitchFamily="34" charset="0"/>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For NEXEDGE</a:t>
          </a:r>
          <a:r>
            <a:rPr lang="en-US" sz="880" baseline="30000">
              <a:solidFill>
                <a:schemeClr val="dk1"/>
              </a:solidFill>
              <a:effectLst/>
              <a:latin typeface="Arial" panose="020B0604020202020204" pitchFamily="34" charset="0"/>
              <a:ea typeface="+mn-ea"/>
              <a:cs typeface="Arial" panose="020B0604020202020204" pitchFamily="34" charset="0"/>
            </a:rPr>
            <a:t>®</a:t>
          </a:r>
          <a:r>
            <a:rPr lang="en-US" sz="880" baseline="0">
              <a:solidFill>
                <a:schemeClr val="dk1"/>
              </a:solidFill>
              <a:effectLst/>
              <a:latin typeface="Arial" panose="020B0604020202020204" pitchFamily="34" charset="0"/>
              <a:ea typeface="+mn-ea"/>
              <a:cs typeface="Arial" panose="020B0604020202020204" pitchFamily="34" charset="0"/>
            </a:rPr>
            <a:t> digital 12.5/6.25 kHz Conventional, Type-C Trunking and Gen2 systems, the KPG-150AP OTAP (Over the Air Programming) manager simplifies the task of reconfiguring subscribers, either directly or via repeater.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Eliminates manual collection of portable and mobile radios from the field for reprogramming.</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Eliminates repeated connection and disconnection of individual radios.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Reduces time spent programming field units.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User interface and icons offer intuitive operational ease.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Verification and logging features ensure efficient and reliable data control.</a:t>
          </a:r>
        </a:p>
      </xdr:txBody>
    </xdr:sp>
    <xdr:clientData/>
  </xdr:twoCellAnchor>
  <xdr:twoCellAnchor>
    <xdr:from>
      <xdr:col>0</xdr:col>
      <xdr:colOff>110490</xdr:colOff>
      <xdr:row>4</xdr:row>
      <xdr:rowOff>1205865</xdr:rowOff>
    </xdr:from>
    <xdr:to>
      <xdr:col>3</xdr:col>
      <xdr:colOff>430530</xdr:colOff>
      <xdr:row>4</xdr:row>
      <xdr:rowOff>2863851</xdr:rowOff>
    </xdr:to>
    <xdr:sp macro="" textlink="">
      <xdr:nvSpPr>
        <xdr:cNvPr id="18" name="TextBox 7">
          <a:extLst>
            <a:ext uri="{FF2B5EF4-FFF2-40B4-BE49-F238E27FC236}">
              <a16:creationId xmlns:a16="http://schemas.microsoft.com/office/drawing/2014/main" id="{27A3B7AE-DE7D-4E29-BFD0-966EC6882379}"/>
            </a:ext>
          </a:extLst>
        </xdr:cNvPr>
        <xdr:cNvSpPr txBox="1"/>
      </xdr:nvSpPr>
      <xdr:spPr>
        <a:xfrm>
          <a:off x="110490" y="2012315"/>
          <a:ext cx="5939790" cy="16579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Main Features</a:t>
          </a:r>
          <a:endParaRPr lang="en-US" sz="880" baseline="0">
            <a:solidFill>
              <a:schemeClr val="dk1"/>
            </a:solidFill>
            <a:effectLst/>
            <a:latin typeface="Arial" panose="020B0604020202020204" pitchFamily="34" charset="0"/>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Accommodates multiple user-defined groups.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Support for multiple serial ports facilitates transmission on different frequencies.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Once stored in the OTAP manager, data for each radio can be easily reprogrammed.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One-click programming allows multiple radios to share the same programming data without individual modification.</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KPG-150AP compares current and updated configurations, enabling transmission of only updated programming data to save on-air time.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Multiple sessions can be programmed and scheduled in advance, removing the need to be present for remote over-the-air reconfiguration.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Auto retry options are also available in the case of OTAP failure.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Each programming session is recorded by the software, indicating transmission success or failure for each radio.</a:t>
          </a:r>
        </a:p>
      </xdr:txBody>
    </xdr:sp>
    <xdr:clientData/>
  </xdr:twoCellAnchor>
  <xdr:twoCellAnchor>
    <xdr:from>
      <xdr:col>0</xdr:col>
      <xdr:colOff>102870</xdr:colOff>
      <xdr:row>4</xdr:row>
      <xdr:rowOff>3059431</xdr:rowOff>
    </xdr:from>
    <xdr:to>
      <xdr:col>1</xdr:col>
      <xdr:colOff>3288030</xdr:colOff>
      <xdr:row>4</xdr:row>
      <xdr:rowOff>3333751</xdr:rowOff>
    </xdr:to>
    <xdr:sp macro="" textlink="">
      <xdr:nvSpPr>
        <xdr:cNvPr id="19" name="TextBox 7">
          <a:extLst>
            <a:ext uri="{FF2B5EF4-FFF2-40B4-BE49-F238E27FC236}">
              <a16:creationId xmlns:a16="http://schemas.microsoft.com/office/drawing/2014/main" id="{270998F0-067F-4ABF-AB63-EBA42D10D4FB}"/>
            </a:ext>
          </a:extLst>
        </xdr:cNvPr>
        <xdr:cNvSpPr txBox="1"/>
      </xdr:nvSpPr>
      <xdr:spPr>
        <a:xfrm>
          <a:off x="102870" y="3942081"/>
          <a:ext cx="423291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00" b="1" baseline="0">
              <a:solidFill>
                <a:schemeClr val="dk1"/>
              </a:solidFill>
              <a:effectLst/>
              <a:latin typeface="Arial" panose="020B0604020202020204" pitchFamily="34" charset="0"/>
              <a:ea typeface="+mn-ea"/>
              <a:cs typeface="Arial" panose="020B0604020202020204" pitchFamily="34" charset="0"/>
            </a:rPr>
            <a:t>Note: </a:t>
          </a:r>
          <a:r>
            <a:rPr lang="en-US" sz="800" b="0" baseline="0">
              <a:solidFill>
                <a:schemeClr val="dk1"/>
              </a:solidFill>
              <a:effectLst/>
              <a:latin typeface="Arial" panose="020B0604020202020204" pitchFamily="34" charset="0"/>
              <a:ea typeface="+mn-ea"/>
              <a:cs typeface="Arial" panose="020B0604020202020204" pitchFamily="34" charset="0"/>
            </a:rPr>
            <a:t>NEXEDGE Type-D Trunking system and DMR System not supported.</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2</xdr:rowOff>
    </xdr:from>
    <xdr:to>
      <xdr:col>3</xdr:col>
      <xdr:colOff>714374</xdr:colOff>
      <xdr:row>3</xdr:row>
      <xdr:rowOff>0</xdr:rowOff>
    </xdr:to>
    <xdr:sp macro="" textlink="">
      <xdr:nvSpPr>
        <xdr:cNvPr id="2" name="正方形/長方形 5">
          <a:extLst>
            <a:ext uri="{FF2B5EF4-FFF2-40B4-BE49-F238E27FC236}">
              <a16:creationId xmlns:a16="http://schemas.microsoft.com/office/drawing/2014/main" id="{2DC51141-29A7-4075-B330-1CB12CE4CCDB}"/>
            </a:ext>
          </a:extLst>
        </xdr:cNvPr>
        <xdr:cNvSpPr/>
      </xdr:nvSpPr>
      <xdr:spPr>
        <a:xfrm>
          <a:off x="0" y="2"/>
          <a:ext cx="6334124"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5</xdr:row>
      <xdr:rowOff>0</xdr:rowOff>
    </xdr:from>
    <xdr:ext cx="184731" cy="264560"/>
    <xdr:sp macro="" textlink="">
      <xdr:nvSpPr>
        <xdr:cNvPr id="3" name="TextBox 2">
          <a:extLst>
            <a:ext uri="{FF2B5EF4-FFF2-40B4-BE49-F238E27FC236}">
              <a16:creationId xmlns:a16="http://schemas.microsoft.com/office/drawing/2014/main" id="{6BF4F371-5B71-43FB-9513-ABCA350C14B0}"/>
            </a:ext>
          </a:extLst>
        </xdr:cNvPr>
        <xdr:cNvSpPr txBox="1"/>
      </xdr:nvSpPr>
      <xdr:spPr>
        <a:xfrm>
          <a:off x="152400" y="360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4" name="TextBox 1">
          <a:extLst>
            <a:ext uri="{FF2B5EF4-FFF2-40B4-BE49-F238E27FC236}">
              <a16:creationId xmlns:a16="http://schemas.microsoft.com/office/drawing/2014/main" id="{F623D24B-8170-44AD-AFBF-56C2B5DA0B6F}"/>
            </a:ext>
          </a:extLst>
        </xdr:cNvPr>
        <xdr:cNvSpPr txBox="1"/>
      </xdr:nvSpPr>
      <xdr:spPr>
        <a:xfrm>
          <a:off x="152400" y="360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xdr:from>
      <xdr:col>0</xdr:col>
      <xdr:colOff>487680</xdr:colOff>
      <xdr:row>0</xdr:row>
      <xdr:rowOff>68581</xdr:rowOff>
    </xdr:from>
    <xdr:to>
      <xdr:col>3</xdr:col>
      <xdr:colOff>274319</xdr:colOff>
      <xdr:row>3</xdr:row>
      <xdr:rowOff>0</xdr:rowOff>
    </xdr:to>
    <xdr:sp macro="" textlink="">
      <xdr:nvSpPr>
        <xdr:cNvPr id="5" name="Text Box 22">
          <a:extLst>
            <a:ext uri="{FF2B5EF4-FFF2-40B4-BE49-F238E27FC236}">
              <a16:creationId xmlns:a16="http://schemas.microsoft.com/office/drawing/2014/main" id="{A3321C46-6D33-496A-867A-DFD00BBFA07B}"/>
            </a:ext>
          </a:extLst>
        </xdr:cNvPr>
        <xdr:cNvSpPr txBox="1">
          <a:spLocks noChangeArrowheads="1"/>
        </xdr:cNvSpPr>
      </xdr:nvSpPr>
      <xdr:spPr bwMode="auto">
        <a:xfrm>
          <a:off x="487680" y="68581"/>
          <a:ext cx="5406389" cy="57911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KPG-180AP</a:t>
          </a:r>
        </a:p>
        <a:p>
          <a:pPr algn="ctr" rtl="1">
            <a:defRPr sz="1000"/>
          </a:pPr>
          <a:r>
            <a:rPr lang="en-US" altLang="ja-JP" sz="1000" b="1" i="0" strike="noStrike">
              <a:solidFill>
                <a:schemeClr val="bg1"/>
              </a:solidFill>
              <a:latin typeface="Arial"/>
              <a:cs typeface="Arial"/>
            </a:rPr>
            <a:t>OTAP Manager for NX-5000 Series</a:t>
          </a:r>
        </a:p>
      </xdr:txBody>
    </xdr:sp>
    <xdr:clientData/>
  </xdr:twoCellAnchor>
  <xdr:twoCellAnchor>
    <xdr:from>
      <xdr:col>0</xdr:col>
      <xdr:colOff>68580</xdr:colOff>
      <xdr:row>4</xdr:row>
      <xdr:rowOff>49530</xdr:rowOff>
    </xdr:from>
    <xdr:to>
      <xdr:col>3</xdr:col>
      <xdr:colOff>662940</xdr:colOff>
      <xdr:row>4</xdr:row>
      <xdr:rowOff>1323975</xdr:rowOff>
    </xdr:to>
    <xdr:sp macro="" textlink="">
      <xdr:nvSpPr>
        <xdr:cNvPr id="6" name="TextBox 10">
          <a:extLst>
            <a:ext uri="{FF2B5EF4-FFF2-40B4-BE49-F238E27FC236}">
              <a16:creationId xmlns:a16="http://schemas.microsoft.com/office/drawing/2014/main" id="{8EDB6F53-0DFD-4335-AFC8-CF98E04AEB73}"/>
            </a:ext>
          </a:extLst>
        </xdr:cNvPr>
        <xdr:cNvSpPr txBox="1"/>
      </xdr:nvSpPr>
      <xdr:spPr>
        <a:xfrm>
          <a:off x="68580" y="735330"/>
          <a:ext cx="6214110" cy="12744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endParaRPr lang="en-US" sz="880" baseline="0">
            <a:solidFill>
              <a:schemeClr val="dk1"/>
            </a:solidFill>
            <a:effectLst/>
            <a:latin typeface="Arial" panose="020B0604020202020204" pitchFamily="34" charset="0"/>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For NX-5000 Series radios, the KPG-180AP OTAP (Over the Air Programming) manager simplifies the task of reconfiguring subscribers, either directly or via repeater through NEXEDGE Conventional, Type-C Trunking and Gen2 System.</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Eliminates manual collection of portable and mobile radios from the field for reprogramming.</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Eliminates repeated connection and disconnection of individual radios.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Reduces time spent programming field units.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User interface and icons offer intuitive operational ease.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Verification and logging features ensure efficient and reliable data control.</a:t>
          </a:r>
        </a:p>
      </xdr:txBody>
    </xdr:sp>
    <xdr:clientData/>
  </xdr:twoCellAnchor>
  <xdr:twoCellAnchor>
    <xdr:from>
      <xdr:col>0</xdr:col>
      <xdr:colOff>68578</xdr:colOff>
      <xdr:row>4</xdr:row>
      <xdr:rowOff>1264920</xdr:rowOff>
    </xdr:from>
    <xdr:to>
      <xdr:col>3</xdr:col>
      <xdr:colOff>622935</xdr:colOff>
      <xdr:row>4</xdr:row>
      <xdr:rowOff>2451735</xdr:rowOff>
    </xdr:to>
    <xdr:sp macro="" textlink="">
      <xdr:nvSpPr>
        <xdr:cNvPr id="7" name="TextBox 11">
          <a:extLst>
            <a:ext uri="{FF2B5EF4-FFF2-40B4-BE49-F238E27FC236}">
              <a16:creationId xmlns:a16="http://schemas.microsoft.com/office/drawing/2014/main" id="{30A070BE-0263-40F0-8BF4-FB6625362C1E}"/>
            </a:ext>
          </a:extLst>
        </xdr:cNvPr>
        <xdr:cNvSpPr txBox="1"/>
      </xdr:nvSpPr>
      <xdr:spPr>
        <a:xfrm>
          <a:off x="68578" y="1950720"/>
          <a:ext cx="6174107" cy="11868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Main Features</a:t>
          </a:r>
          <a:endParaRPr lang="en-US" sz="880" baseline="0">
            <a:solidFill>
              <a:schemeClr val="dk1"/>
            </a:solidFill>
            <a:effectLst/>
            <a:latin typeface="Arial" panose="020B0604020202020204" pitchFamily="34" charset="0"/>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Remote editing/adding features such as ID Lists, over-the-air aliases, channels, sites, and more.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Once stored in the OTAP manager, data for each radio can be easily reprogrammed.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One-click programming allows multiple radios to share the same programming data without individual modification.</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Each programming session is recorded by the software, indicating transmission success or failure for each radio.</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Multi-Protocol (NXD</a:t>
          </a:r>
          <a:r>
            <a:rPr lang="en-US" altLang="ja-JP" sz="880" baseline="0">
              <a:solidFill>
                <a:schemeClr val="dk1"/>
              </a:solidFill>
              <a:effectLst/>
              <a:latin typeface="Arial" panose="020B0604020202020204" pitchFamily="34" charset="0"/>
              <a:ea typeface="+mn-ea"/>
              <a:cs typeface="Arial" panose="020B0604020202020204" pitchFamily="34" charset="0"/>
            </a:rPr>
            <a:t>N</a:t>
          </a:r>
          <a:r>
            <a:rPr lang="en-US" sz="880" baseline="0">
              <a:solidFill>
                <a:schemeClr val="dk1"/>
              </a:solidFill>
              <a:effectLst/>
              <a:latin typeface="Arial" panose="020B0604020202020204" pitchFamily="34" charset="0"/>
              <a:ea typeface="+mn-ea"/>
              <a:cs typeface="Arial" panose="020B0604020202020204" pitchFamily="34" charset="0"/>
            </a:rPr>
            <a:t>/P25) capability.</a:t>
          </a:r>
        </a:p>
      </xdr:txBody>
    </xdr:sp>
    <xdr:clientData/>
  </xdr:twoCellAnchor>
  <xdr:twoCellAnchor>
    <xdr:from>
      <xdr:col>0</xdr:col>
      <xdr:colOff>59054</xdr:colOff>
      <xdr:row>4</xdr:row>
      <xdr:rowOff>2200909</xdr:rowOff>
    </xdr:from>
    <xdr:to>
      <xdr:col>1</xdr:col>
      <xdr:colOff>3244214</xdr:colOff>
      <xdr:row>4</xdr:row>
      <xdr:rowOff>2680970</xdr:rowOff>
    </xdr:to>
    <xdr:sp macro="" textlink="">
      <xdr:nvSpPr>
        <xdr:cNvPr id="8" name="TextBox 7">
          <a:extLst>
            <a:ext uri="{FF2B5EF4-FFF2-40B4-BE49-F238E27FC236}">
              <a16:creationId xmlns:a16="http://schemas.microsoft.com/office/drawing/2014/main" id="{143C8EAF-EAAB-4FD7-92DA-1EE028300901}"/>
            </a:ext>
          </a:extLst>
        </xdr:cNvPr>
        <xdr:cNvSpPr txBox="1"/>
      </xdr:nvSpPr>
      <xdr:spPr>
        <a:xfrm>
          <a:off x="59054" y="2886709"/>
          <a:ext cx="4232910" cy="480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00" b="1" baseline="0">
              <a:solidFill>
                <a:schemeClr val="dk1"/>
              </a:solidFill>
              <a:effectLst/>
              <a:latin typeface="Arial" panose="020B0604020202020204" pitchFamily="34" charset="0"/>
              <a:ea typeface="+mn-ea"/>
              <a:cs typeface="Arial" panose="020B0604020202020204" pitchFamily="34" charset="0"/>
            </a:rPr>
            <a:t>Note:</a:t>
          </a:r>
        </a:p>
        <a:p>
          <a:pPr marL="0" marR="0" indent="0" algn="l" defTabSz="914400" eaLnBrk="1" fontAlgn="auto" latinLnBrk="0" hangingPunct="1">
            <a:lnSpc>
              <a:spcPct val="100000"/>
            </a:lnSpc>
            <a:spcBef>
              <a:spcPts val="0"/>
            </a:spcBef>
            <a:spcAft>
              <a:spcPts val="0"/>
            </a:spcAft>
            <a:buClrTx/>
            <a:buSzTx/>
            <a:buFontTx/>
            <a:buNone/>
            <a:tabLst/>
            <a:defRPr/>
          </a:pPr>
          <a:r>
            <a:rPr lang="en-US" sz="800" b="1" baseline="0">
              <a:solidFill>
                <a:schemeClr val="dk1"/>
              </a:solidFill>
              <a:effectLst/>
              <a:latin typeface="Arial" panose="020B0604020202020204" pitchFamily="34" charset="0"/>
              <a:ea typeface="+mn-ea"/>
              <a:cs typeface="Arial" panose="020B0604020202020204" pitchFamily="34" charset="0"/>
            </a:rPr>
            <a:t>- </a:t>
          </a:r>
          <a:r>
            <a:rPr lang="en-US" sz="800" b="0" baseline="0">
              <a:solidFill>
                <a:schemeClr val="dk1"/>
              </a:solidFill>
              <a:effectLst/>
              <a:latin typeface="Arial" panose="020B0604020202020204" pitchFamily="34" charset="0"/>
              <a:ea typeface="+mn-ea"/>
              <a:cs typeface="Arial" panose="020B0604020202020204" pitchFamily="34" charset="0"/>
            </a:rPr>
            <a:t>NEXEDGE Type-D Trunking system and DMR System not supported.</a:t>
          </a:r>
        </a:p>
        <a:p>
          <a:pPr marL="0" marR="0" indent="0" algn="l" defTabSz="914400" eaLnBrk="1" fontAlgn="auto" latinLnBrk="0" hangingPunct="1">
            <a:lnSpc>
              <a:spcPct val="100000"/>
            </a:lnSpc>
            <a:spcBef>
              <a:spcPts val="0"/>
            </a:spcBef>
            <a:spcAft>
              <a:spcPts val="0"/>
            </a:spcAft>
            <a:buClrTx/>
            <a:buSzTx/>
            <a:buFontTx/>
            <a:buNone/>
            <a:tabLst/>
            <a:defRPr/>
          </a:pPr>
          <a:r>
            <a:rPr lang="en-US" sz="800" b="0" baseline="0">
              <a:solidFill>
                <a:schemeClr val="dk1"/>
              </a:solidFill>
              <a:effectLst/>
              <a:latin typeface="Arial" panose="020B0604020202020204" pitchFamily="34" charset="0"/>
              <a:ea typeface="+mn-ea"/>
              <a:cs typeface="Arial" panose="020B0604020202020204" pitchFamily="34" charset="0"/>
            </a:rPr>
            <a:t>- P25 OTAP is only available for Conventional Radio to Radio.</a:t>
          </a:r>
        </a:p>
      </xdr:txBody>
    </xdr:sp>
    <xdr:clientData/>
  </xdr:twoCellAnchor>
  <xdr:twoCellAnchor>
    <xdr:from>
      <xdr:col>0</xdr:col>
      <xdr:colOff>1</xdr:colOff>
      <xdr:row>6</xdr:row>
      <xdr:rowOff>93347</xdr:rowOff>
    </xdr:from>
    <xdr:to>
      <xdr:col>1</xdr:col>
      <xdr:colOff>1987551</xdr:colOff>
      <xdr:row>14</xdr:row>
      <xdr:rowOff>104770</xdr:rowOff>
    </xdr:to>
    <xdr:grpSp>
      <xdr:nvGrpSpPr>
        <xdr:cNvPr id="9" name="Group 18">
          <a:extLst>
            <a:ext uri="{FF2B5EF4-FFF2-40B4-BE49-F238E27FC236}">
              <a16:creationId xmlns:a16="http://schemas.microsoft.com/office/drawing/2014/main" id="{980AEDAD-6D36-4E43-B165-66BC17FD7F30}"/>
            </a:ext>
          </a:extLst>
        </xdr:cNvPr>
        <xdr:cNvGrpSpPr/>
      </xdr:nvGrpSpPr>
      <xdr:grpSpPr>
        <a:xfrm>
          <a:off x="1" y="3874772"/>
          <a:ext cx="2987675" cy="1535423"/>
          <a:chOff x="147476" y="9437982"/>
          <a:chExt cx="2538070" cy="1508703"/>
        </a:xfrm>
      </xdr:grpSpPr>
      <xdr:pic>
        <xdr:nvPicPr>
          <xdr:cNvPr id="10" name="Picture 19" descr="C:\Users\kabe\Pictures\NX5000\sara_sara.png">
            <a:extLst>
              <a:ext uri="{FF2B5EF4-FFF2-40B4-BE49-F238E27FC236}">
                <a16:creationId xmlns:a16="http://schemas.microsoft.com/office/drawing/2014/main" id="{5B319380-B5EE-44E1-B3D8-8FF67D0141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432" y="9437982"/>
            <a:ext cx="1904675" cy="10102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Picture 21">
            <a:extLst>
              <a:ext uri="{FF2B5EF4-FFF2-40B4-BE49-F238E27FC236}">
                <a16:creationId xmlns:a16="http://schemas.microsoft.com/office/drawing/2014/main" id="{5EE1B085-0C90-4106-A0BA-694A967D85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04611" y="9505597"/>
            <a:ext cx="380935" cy="24673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12" name="TextBox 22">
            <a:extLst>
              <a:ext uri="{FF2B5EF4-FFF2-40B4-BE49-F238E27FC236}">
                <a16:creationId xmlns:a16="http://schemas.microsoft.com/office/drawing/2014/main" id="{4B7E9B27-5018-4216-839F-3A08B16432FE}"/>
              </a:ext>
            </a:extLst>
          </xdr:cNvPr>
          <xdr:cNvSpPr txBox="1"/>
        </xdr:nvSpPr>
        <xdr:spPr>
          <a:xfrm>
            <a:off x="147476" y="10520405"/>
            <a:ext cx="1747630" cy="426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700" b="1"/>
              <a:t>Note:  KPT-300LMC is compatible with Windows Vista/7/8/8.1</a:t>
            </a:r>
            <a:r>
              <a:rPr lang="en-US" sz="700" b="1" baseline="0"/>
              <a:t> Only.  Windows XP is not supported.  </a:t>
            </a:r>
            <a:endParaRPr lang="en-US" sz="700" b="1"/>
          </a:p>
        </xdr:txBody>
      </xdr:sp>
    </xdr:grpSp>
    <xdr:clientData/>
  </xdr:twoCellAnchor>
  <xdr:twoCellAnchor>
    <xdr:from>
      <xdr:col>1</xdr:col>
      <xdr:colOff>2044700</xdr:colOff>
      <xdr:row>6</xdr:row>
      <xdr:rowOff>31750</xdr:rowOff>
    </xdr:from>
    <xdr:to>
      <xdr:col>6</xdr:col>
      <xdr:colOff>120650</xdr:colOff>
      <xdr:row>15</xdr:row>
      <xdr:rowOff>130175</xdr:rowOff>
    </xdr:to>
    <xdr:sp macro="" textlink="">
      <xdr:nvSpPr>
        <xdr:cNvPr id="13" name="Text Box 7">
          <a:extLst>
            <a:ext uri="{FF2B5EF4-FFF2-40B4-BE49-F238E27FC236}">
              <a16:creationId xmlns:a16="http://schemas.microsoft.com/office/drawing/2014/main" id="{5B3FCF45-0E50-4E4B-9845-09A4D2B6CA88}"/>
            </a:ext>
          </a:extLst>
        </xdr:cNvPr>
        <xdr:cNvSpPr txBox="1">
          <a:spLocks noChangeArrowheads="1"/>
        </xdr:cNvSpPr>
      </xdr:nvSpPr>
      <xdr:spPr bwMode="auto">
        <a:xfrm>
          <a:off x="3092450" y="3803650"/>
          <a:ext cx="4616450" cy="1755775"/>
        </a:xfrm>
        <a:prstGeom prst="rect">
          <a:avLst/>
        </a:prstGeom>
        <a:noFill/>
        <a:ln w="9525">
          <a:noFill/>
          <a:miter lim="800000"/>
          <a:headEnd/>
          <a:tailEnd/>
        </a:ln>
      </xdr:spPr>
      <xdr:txBody>
        <a:bodyPr vertOverflow="clip" wrap="square" lIns="27432" tIns="22860" rIns="0" bIns="0" anchor="t" upright="1"/>
        <a:lstStyle/>
        <a:p>
          <a:r>
            <a:rPr lang="en-US" altLang="ja-JP" sz="1200" b="1" baseline="0">
              <a:solidFill>
                <a:schemeClr val="accent1">
                  <a:lumMod val="50000"/>
                </a:schemeClr>
              </a:solidFill>
              <a:effectLst/>
              <a:latin typeface="Arial" panose="020B0604020202020204" pitchFamily="34" charset="0"/>
              <a:ea typeface="+mn-ea"/>
              <a:cs typeface="Arial" panose="020B0604020202020204" pitchFamily="34" charset="0"/>
            </a:rPr>
            <a:t>              KPT-300LMC</a:t>
          </a:r>
          <a:endParaRPr lang="en-US" altLang="ja-JP" sz="1200" b="1" baseline="0">
            <a:solidFill>
              <a:schemeClr val="accent1">
                <a:lumMod val="50000"/>
              </a:schemeClr>
            </a:solidFill>
            <a:latin typeface="Arial" pitchFamily="34" charset="0"/>
            <a:ea typeface="+mn-ea"/>
            <a:cs typeface="Arial" pitchFamily="34" charset="0"/>
          </a:endParaRPr>
        </a:p>
        <a:p>
          <a:pPr algn="l"/>
          <a:r>
            <a:rPr lang="en-US" sz="1200" b="0" i="0" u="none" strike="noStrike" baseline="0">
              <a:solidFill>
                <a:schemeClr val="tx1"/>
              </a:solidFill>
              <a:latin typeface="Arial" pitchFamily="34" charset="0"/>
              <a:cs typeface="Arial" pitchFamily="34" charset="0"/>
            </a:rPr>
            <a:t>              </a:t>
          </a:r>
          <a:r>
            <a:rPr lang="en-US" sz="1200" b="1" i="0" u="none" strike="noStrike" baseline="0">
              <a:solidFill>
                <a:schemeClr val="tx1"/>
              </a:solidFill>
              <a:latin typeface="Arial" pitchFamily="34" charset="0"/>
              <a:cs typeface="Arial" pitchFamily="34" charset="0"/>
            </a:rPr>
            <a:t>License Management Client</a:t>
          </a:r>
        </a:p>
        <a:p>
          <a:pPr algn="l"/>
          <a:endParaRPr lang="en-US" sz="600" b="0" i="0" u="none" strike="noStrike" baseline="0">
            <a:solidFill>
              <a:schemeClr val="tx1"/>
            </a:solidFill>
            <a:latin typeface="Arial" pitchFamily="34" charset="0"/>
            <a:cs typeface="Arial" pitchFamily="34" charset="0"/>
          </a:endParaRPr>
        </a:p>
        <a:p>
          <a:r>
            <a:rPr lang="en-US" sz="800" b="0" i="0" baseline="0">
              <a:effectLst/>
              <a:latin typeface="Arial" panose="020B0604020202020204" pitchFamily="34" charset="0"/>
              <a:ea typeface="+mn-ea"/>
              <a:cs typeface="Arial" panose="020B0604020202020204" pitchFamily="34" charset="0"/>
            </a:rPr>
            <a:t>    KPT-300LMC is a</a:t>
          </a:r>
          <a:r>
            <a:rPr lang="en-US" sz="800" b="0" i="0" u="none" baseline="0">
              <a:effectLst/>
              <a:latin typeface="Arial" panose="020B0604020202020204" pitchFamily="34" charset="0"/>
              <a:ea typeface="+mn-ea"/>
              <a:cs typeface="Arial" panose="020B0604020202020204" pitchFamily="34" charset="0"/>
            </a:rPr>
            <a:t> </a:t>
          </a:r>
          <a:r>
            <a:rPr lang="en-US" sz="800" b="0" i="0" u="sng" baseline="0">
              <a:effectLst/>
              <a:latin typeface="Arial" panose="020B0604020202020204" pitchFamily="34" charset="0"/>
              <a:ea typeface="+mn-ea"/>
              <a:cs typeface="Arial" panose="020B0604020202020204" pitchFamily="34" charset="0"/>
            </a:rPr>
            <a:t>required</a:t>
          </a:r>
          <a:r>
            <a:rPr lang="en-US" sz="800" b="0" i="0" u="none" baseline="0">
              <a:effectLst/>
              <a:latin typeface="Arial" panose="020B0604020202020204" pitchFamily="34" charset="0"/>
              <a:ea typeface="+mn-ea"/>
              <a:cs typeface="Arial" panose="020B0604020202020204" pitchFamily="34" charset="0"/>
            </a:rPr>
            <a:t> </a:t>
          </a:r>
          <a:r>
            <a:rPr lang="en-US" sz="800" b="0" i="0" baseline="0">
              <a:effectLst/>
              <a:latin typeface="Arial" panose="020B0604020202020204" pitchFamily="34" charset="0"/>
              <a:ea typeface="+mn-ea"/>
              <a:cs typeface="Arial" panose="020B0604020202020204" pitchFamily="34" charset="0"/>
            </a:rPr>
            <a:t>software package that is used to authenticate </a:t>
          </a:r>
          <a:r>
            <a:rPr lang="en-US" sz="800" b="1" i="0" baseline="0">
              <a:effectLst/>
              <a:latin typeface="Arial" panose="020B0604020202020204" pitchFamily="34" charset="0"/>
              <a:ea typeface="+mn-ea"/>
              <a:cs typeface="Arial" panose="020B0604020202020204" pitchFamily="34" charset="0"/>
            </a:rPr>
            <a:t>software.</a:t>
          </a:r>
          <a:r>
            <a:rPr lang="en-US" sz="800" b="0" i="0" baseline="0">
              <a:effectLst/>
              <a:latin typeface="Arial" panose="020B0604020202020204" pitchFamily="34" charset="0"/>
              <a:ea typeface="+mn-ea"/>
              <a:cs typeface="Arial" panose="020B0604020202020204" pitchFamily="34" charset="0"/>
            </a:rPr>
            <a:t>  </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0" i="0" baseline="0">
              <a:effectLst/>
              <a:latin typeface="Arial" panose="020B0604020202020204" pitchFamily="34" charset="0"/>
              <a:ea typeface="+mn-ea"/>
              <a:cs typeface="Arial" panose="020B0604020202020204" pitchFamily="34" charset="0"/>
            </a:rPr>
            <a:t>    KPT-300LMC is available as a free download from Kenwood Tools and is also supplied</a:t>
          </a:r>
        </a:p>
        <a:p>
          <a:r>
            <a:rPr lang="en-US" sz="800" b="0" i="0" baseline="0">
              <a:effectLst/>
              <a:latin typeface="Arial" panose="020B0604020202020204" pitchFamily="34" charset="0"/>
              <a:ea typeface="+mn-ea"/>
              <a:cs typeface="Arial" panose="020B0604020202020204" pitchFamily="34" charset="0"/>
            </a:rPr>
            <a:t>    with applicable software.</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1" i="0" baseline="0">
              <a:solidFill>
                <a:schemeClr val="accent2">
                  <a:lumMod val="75000"/>
                </a:schemeClr>
              </a:solidFill>
              <a:effectLst/>
              <a:latin typeface="Arial" panose="020B0604020202020204" pitchFamily="34" charset="0"/>
              <a:ea typeface="+mn-ea"/>
              <a:cs typeface="Arial" panose="020B0604020202020204" pitchFamily="34" charset="0"/>
            </a:rPr>
            <a:t>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NOTE</a:t>
          </a: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 license key is required for the KPT-300LMC to authenticate the software </a:t>
          </a:r>
          <a:b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b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prior to use.  To receive a license key, complete the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Account Request Form"</a:t>
          </a:r>
          <a:r>
            <a:rPr lang="en-US" sz="800" b="0" i="0" u="sng" baseline="0">
              <a:solidFill>
                <a:schemeClr val="accent2">
                  <a:lumMod val="75000"/>
                </a:schemeClr>
              </a:solidFill>
              <a:effectLst/>
              <a:latin typeface="Arial" panose="020B0604020202020204" pitchFamily="34" charset="0"/>
              <a:ea typeface="+mn-ea"/>
              <a:cs typeface="Arial" panose="020B0604020202020204" pitchFamily="34" charset="0"/>
            </a:rPr>
            <a:t> </a:t>
          </a:r>
        </a:p>
        <a:p>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and return to the Kenwood Systems Order Desk.  </a:t>
          </a:r>
          <a:br>
            <a:rPr lang="en-US" sz="800" b="0" i="0" baseline="0">
              <a:solidFill>
                <a:srgbClr val="0070C0"/>
              </a:solidFill>
              <a:effectLst/>
              <a:latin typeface="Arial" panose="020B0604020202020204" pitchFamily="34" charset="0"/>
              <a:ea typeface="+mn-ea"/>
              <a:cs typeface="Arial" panose="020B0604020202020204" pitchFamily="34" charset="0"/>
            </a:rPr>
          </a:br>
          <a:br>
            <a:rPr lang="en-US" sz="800" b="0" i="0" baseline="0">
              <a:solidFill>
                <a:srgbClr val="C00000"/>
              </a:solidFill>
              <a:effectLst/>
              <a:latin typeface="Arial" panose="020B0604020202020204" pitchFamily="34" charset="0"/>
              <a:ea typeface="+mn-ea"/>
              <a:cs typeface="Arial" panose="020B0604020202020204" pitchFamily="34" charset="0"/>
            </a:rPr>
          </a:br>
          <a:r>
            <a:rPr lang="en-US" sz="800" b="0" i="0" baseline="0">
              <a:solidFill>
                <a:sysClr val="windowText" lastClr="000000"/>
              </a:solidFill>
              <a:effectLst/>
              <a:latin typeface="Arial" panose="020B0604020202020204" pitchFamily="34" charset="0"/>
              <a:ea typeface="+mn-ea"/>
              <a:cs typeface="Arial" panose="020B0604020202020204" pitchFamily="34" charset="0"/>
            </a:rPr>
            <a:t>    License Keys will be E-Mailed to the address provided on the Account Request Form.  </a:t>
          </a:r>
        </a:p>
        <a:p>
          <a:r>
            <a:rPr lang="en-US" sz="800" b="0" i="0" baseline="0">
              <a:solidFill>
                <a:sysClr val="windowText" lastClr="000000"/>
              </a:solidFill>
              <a:effectLst/>
              <a:latin typeface="Arial" panose="020B0604020202020204" pitchFamily="34" charset="0"/>
              <a:ea typeface="+mn-ea"/>
              <a:cs typeface="Arial" panose="020B0604020202020204" pitchFamily="34" charset="0"/>
            </a:rPr>
            <a:t>    A hard copy will follow by mail for your records</a:t>
          </a:r>
          <a:r>
            <a:rPr lang="en-US" sz="800" b="0" i="0" baseline="0">
              <a:solidFill>
                <a:srgbClr val="C00000"/>
              </a:solidFill>
              <a:effectLst/>
              <a:latin typeface="Arial" panose="020B0604020202020204" pitchFamily="34" charset="0"/>
              <a:ea typeface="+mn-ea"/>
              <a:cs typeface="Arial" panose="020B0604020202020204" pitchFamily="34" charset="0"/>
            </a:rPr>
            <a:t>.</a:t>
          </a:r>
          <a:endParaRPr lang="en-US" sz="800" b="0" i="0" baseline="0">
            <a:effectLst/>
            <a:latin typeface="Arial" panose="020B0604020202020204" pitchFamily="34" charset="0"/>
            <a:ea typeface="+mn-ea"/>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2</xdr:rowOff>
    </xdr:from>
    <xdr:to>
      <xdr:col>3</xdr:col>
      <xdr:colOff>701703</xdr:colOff>
      <xdr:row>3</xdr:row>
      <xdr:rowOff>0</xdr:rowOff>
    </xdr:to>
    <xdr:sp macro="" textlink="">
      <xdr:nvSpPr>
        <xdr:cNvPr id="2" name="正方形/長方形 5">
          <a:extLst>
            <a:ext uri="{FF2B5EF4-FFF2-40B4-BE49-F238E27FC236}">
              <a16:creationId xmlns:a16="http://schemas.microsoft.com/office/drawing/2014/main" id="{AFB24A41-D1C8-4885-BC7A-379F02599978}"/>
            </a:ext>
          </a:extLst>
        </xdr:cNvPr>
        <xdr:cNvSpPr/>
      </xdr:nvSpPr>
      <xdr:spPr>
        <a:xfrm>
          <a:off x="0" y="2"/>
          <a:ext cx="6302403"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4</xdr:row>
      <xdr:rowOff>0</xdr:rowOff>
    </xdr:from>
    <xdr:ext cx="184731" cy="264560"/>
    <xdr:sp macro="" textlink="">
      <xdr:nvSpPr>
        <xdr:cNvPr id="3" name="TextBox 2">
          <a:extLst>
            <a:ext uri="{FF2B5EF4-FFF2-40B4-BE49-F238E27FC236}">
              <a16:creationId xmlns:a16="http://schemas.microsoft.com/office/drawing/2014/main" id="{B12AF51D-1F38-42FE-9371-4DDE3B0F9BDB}"/>
            </a:ext>
          </a:extLst>
        </xdr:cNvPr>
        <xdr:cNvSpPr txBox="1"/>
      </xdr:nvSpPr>
      <xdr:spPr>
        <a:xfrm>
          <a:off x="152400" y="339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4</xdr:row>
      <xdr:rowOff>0</xdr:rowOff>
    </xdr:from>
    <xdr:ext cx="184731" cy="264560"/>
    <xdr:sp macro="" textlink="">
      <xdr:nvSpPr>
        <xdr:cNvPr id="4" name="TextBox 1">
          <a:extLst>
            <a:ext uri="{FF2B5EF4-FFF2-40B4-BE49-F238E27FC236}">
              <a16:creationId xmlns:a16="http://schemas.microsoft.com/office/drawing/2014/main" id="{464E6ABA-7666-4FEC-983A-769B6A5DCDD3}"/>
            </a:ext>
          </a:extLst>
        </xdr:cNvPr>
        <xdr:cNvSpPr txBox="1"/>
      </xdr:nvSpPr>
      <xdr:spPr>
        <a:xfrm>
          <a:off x="152400" y="339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4</xdr:row>
      <xdr:rowOff>0</xdr:rowOff>
    </xdr:from>
    <xdr:ext cx="184731" cy="264560"/>
    <xdr:sp macro="" textlink="">
      <xdr:nvSpPr>
        <xdr:cNvPr id="5" name="TextBox 1">
          <a:extLst>
            <a:ext uri="{FF2B5EF4-FFF2-40B4-BE49-F238E27FC236}">
              <a16:creationId xmlns:a16="http://schemas.microsoft.com/office/drawing/2014/main" id="{D8AEA212-CE49-4F01-B5CA-73111301BE09}"/>
            </a:ext>
          </a:extLst>
        </xdr:cNvPr>
        <xdr:cNvSpPr txBox="1"/>
      </xdr:nvSpPr>
      <xdr:spPr>
        <a:xfrm>
          <a:off x="152400" y="339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4</xdr:row>
      <xdr:rowOff>0</xdr:rowOff>
    </xdr:from>
    <xdr:ext cx="184731" cy="264560"/>
    <xdr:sp macro="" textlink="">
      <xdr:nvSpPr>
        <xdr:cNvPr id="6" name="TextBox 1">
          <a:extLst>
            <a:ext uri="{FF2B5EF4-FFF2-40B4-BE49-F238E27FC236}">
              <a16:creationId xmlns:a16="http://schemas.microsoft.com/office/drawing/2014/main" id="{D2109474-F28C-46B7-B40C-BCE27BA2B524}"/>
            </a:ext>
          </a:extLst>
        </xdr:cNvPr>
        <xdr:cNvSpPr txBox="1"/>
      </xdr:nvSpPr>
      <xdr:spPr>
        <a:xfrm>
          <a:off x="152400" y="339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xdr:from>
      <xdr:col>0</xdr:col>
      <xdr:colOff>449580</xdr:colOff>
      <xdr:row>0</xdr:row>
      <xdr:rowOff>76200</xdr:rowOff>
    </xdr:from>
    <xdr:to>
      <xdr:col>3</xdr:col>
      <xdr:colOff>236219</xdr:colOff>
      <xdr:row>3</xdr:row>
      <xdr:rowOff>0</xdr:rowOff>
    </xdr:to>
    <xdr:sp macro="" textlink="">
      <xdr:nvSpPr>
        <xdr:cNvPr id="7" name="Text Box 22">
          <a:extLst>
            <a:ext uri="{FF2B5EF4-FFF2-40B4-BE49-F238E27FC236}">
              <a16:creationId xmlns:a16="http://schemas.microsoft.com/office/drawing/2014/main" id="{3A982CEE-1286-4083-818D-10156394A9FD}"/>
            </a:ext>
          </a:extLst>
        </xdr:cNvPr>
        <xdr:cNvSpPr txBox="1">
          <a:spLocks noChangeArrowheads="1"/>
        </xdr:cNvSpPr>
      </xdr:nvSpPr>
      <xdr:spPr bwMode="auto">
        <a:xfrm>
          <a:off x="449580" y="76200"/>
          <a:ext cx="5387339" cy="571500"/>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KTI-4</a:t>
          </a:r>
        </a:p>
        <a:p>
          <a:pPr algn="ctr" rtl="1">
            <a:defRPr sz="1000"/>
          </a:pPr>
          <a:r>
            <a:rPr lang="en-US" altLang="ja-JP" sz="1000" b="1" i="0" strike="noStrike">
              <a:solidFill>
                <a:schemeClr val="bg1"/>
              </a:solidFill>
              <a:latin typeface="Arial"/>
              <a:cs typeface="Arial"/>
            </a:rPr>
            <a:t>Telephone Interconnect Adapter</a:t>
          </a:r>
        </a:p>
      </xdr:txBody>
    </xdr:sp>
    <xdr:clientData/>
  </xdr:twoCellAnchor>
  <xdr:twoCellAnchor>
    <xdr:from>
      <xdr:col>0</xdr:col>
      <xdr:colOff>129541</xdr:colOff>
      <xdr:row>3</xdr:row>
      <xdr:rowOff>91440</xdr:rowOff>
    </xdr:from>
    <xdr:to>
      <xdr:col>3</xdr:col>
      <xdr:colOff>708661</xdr:colOff>
      <xdr:row>3</xdr:row>
      <xdr:rowOff>1022985</xdr:rowOff>
    </xdr:to>
    <xdr:sp macro="" textlink="">
      <xdr:nvSpPr>
        <xdr:cNvPr id="8" name="TextBox 7">
          <a:extLst>
            <a:ext uri="{FF2B5EF4-FFF2-40B4-BE49-F238E27FC236}">
              <a16:creationId xmlns:a16="http://schemas.microsoft.com/office/drawing/2014/main" id="{6BC1C6F6-E9EA-49A4-B363-488AC834A4BA}"/>
            </a:ext>
          </a:extLst>
        </xdr:cNvPr>
        <xdr:cNvSpPr txBox="1"/>
      </xdr:nvSpPr>
      <xdr:spPr>
        <a:xfrm>
          <a:off x="129541" y="739140"/>
          <a:ext cx="6179820" cy="9315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endParaRPr lang="en-US" sz="880" baseline="0">
            <a:solidFill>
              <a:schemeClr val="dk1"/>
            </a:solidFill>
            <a:effectLst/>
            <a:latin typeface="Arial" panose="020B0604020202020204" pitchFamily="34" charset="0"/>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Available only for NEXEDGE</a:t>
          </a:r>
          <a:r>
            <a:rPr lang="en-US" sz="880" baseline="30000">
              <a:solidFill>
                <a:schemeClr val="dk1"/>
              </a:solidFill>
              <a:effectLst/>
              <a:latin typeface="Arial" panose="020B0604020202020204" pitchFamily="34" charset="0"/>
              <a:ea typeface="+mn-ea"/>
              <a:cs typeface="Arial" panose="020B0604020202020204" pitchFamily="34" charset="0"/>
            </a:rPr>
            <a:t>®</a:t>
          </a:r>
          <a:r>
            <a:rPr lang="en-US" sz="880" baseline="0">
              <a:solidFill>
                <a:schemeClr val="dk1"/>
              </a:solidFill>
              <a:effectLst/>
              <a:latin typeface="Arial" panose="020B0604020202020204" pitchFamily="34" charset="0"/>
              <a:ea typeface="+mn-ea"/>
              <a:cs typeface="Arial" panose="020B0604020202020204" pitchFamily="34" charset="0"/>
            </a:rPr>
            <a:t> digital trunking systems using the NXR-700/800/900 repeaters.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Provides access to incoming and outgoing PSTN/PABX telephone calls when used in conjunction with a telephone patch panel.</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Serves as an Ethernet-based interface between the NEXEDGE</a:t>
          </a:r>
          <a:r>
            <a:rPr lang="en-US" sz="880" baseline="30000">
              <a:solidFill>
                <a:schemeClr val="dk1"/>
              </a:solidFill>
              <a:effectLst/>
              <a:latin typeface="Arial" panose="020B0604020202020204" pitchFamily="34" charset="0"/>
              <a:ea typeface="+mn-ea"/>
              <a:cs typeface="Arial" panose="020B0604020202020204" pitchFamily="34" charset="0"/>
            </a:rPr>
            <a:t>®</a:t>
          </a:r>
          <a:r>
            <a:rPr lang="en-US" sz="880" baseline="0">
              <a:solidFill>
                <a:schemeClr val="dk1"/>
              </a:solidFill>
              <a:effectLst/>
              <a:latin typeface="Arial" panose="020B0604020202020204" pitchFamily="34" charset="0"/>
              <a:ea typeface="+mn-ea"/>
              <a:cs typeface="Arial" panose="020B0604020202020204" pitchFamily="34" charset="0"/>
            </a:rPr>
            <a:t> digital trunking system and an analog telephone patch panel </a:t>
          </a:r>
        </a:p>
      </xdr:txBody>
    </xdr:sp>
    <xdr:clientData/>
  </xdr:twoCellAnchor>
  <xdr:twoCellAnchor>
    <xdr:from>
      <xdr:col>0</xdr:col>
      <xdr:colOff>129541</xdr:colOff>
      <xdr:row>3</xdr:row>
      <xdr:rowOff>1003934</xdr:rowOff>
    </xdr:from>
    <xdr:to>
      <xdr:col>3</xdr:col>
      <xdr:colOff>415291</xdr:colOff>
      <xdr:row>3</xdr:row>
      <xdr:rowOff>2714625</xdr:rowOff>
    </xdr:to>
    <xdr:sp macro="" textlink="">
      <xdr:nvSpPr>
        <xdr:cNvPr id="9" name="TextBox 8">
          <a:extLst>
            <a:ext uri="{FF2B5EF4-FFF2-40B4-BE49-F238E27FC236}">
              <a16:creationId xmlns:a16="http://schemas.microsoft.com/office/drawing/2014/main" id="{200519D2-64DB-4DCF-A6C9-C10CC7B358D8}"/>
            </a:ext>
          </a:extLst>
        </xdr:cNvPr>
        <xdr:cNvSpPr txBox="1"/>
      </xdr:nvSpPr>
      <xdr:spPr>
        <a:xfrm>
          <a:off x="129541" y="1651634"/>
          <a:ext cx="5886450" cy="17106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Main Features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Can be installed off-site using an IP network connection to the NEXEDGE</a:t>
          </a:r>
          <a:r>
            <a:rPr lang="en-US" sz="880" baseline="30000">
              <a:solidFill>
                <a:schemeClr val="dk1"/>
              </a:solidFill>
              <a:effectLst/>
              <a:latin typeface="Arial" panose="020B0604020202020204" pitchFamily="34" charset="0"/>
              <a:ea typeface="+mn-ea"/>
              <a:cs typeface="Arial" panose="020B0604020202020204" pitchFamily="34" charset="0"/>
            </a:rPr>
            <a:t>® </a:t>
          </a:r>
          <a:r>
            <a:rPr lang="en-US" sz="880" baseline="0">
              <a:solidFill>
                <a:schemeClr val="dk1"/>
              </a:solidFill>
              <a:effectLst/>
              <a:latin typeface="Arial" panose="020B0604020202020204" pitchFamily="34" charset="0"/>
              <a:ea typeface="+mn-ea"/>
              <a:cs typeface="Arial" panose="020B0604020202020204" pitchFamily="34" charset="0"/>
            </a:rPr>
            <a:t>system.</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Up to 100 telephony lines per system; six lines per site.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DTMF control via AUX jack.</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Customizable DTMF command set and tone timer for telephone patch.</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Browser-based remote KTI-4 settings via the IP network.</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Individual telephone calling.</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Speed dial.</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Configurable call restrictions (long-distance, international, etc.).</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AMBE+2™ vocoder for digital audio speech conversion.</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NXDN</a:t>
          </a:r>
          <a:r>
            <a:rPr lang="en-US" sz="880" baseline="30000">
              <a:solidFill>
                <a:schemeClr val="dk1"/>
              </a:solidFill>
              <a:effectLst/>
              <a:latin typeface="Arial" panose="020B0604020202020204" pitchFamily="34" charset="0"/>
              <a:ea typeface="+mn-ea"/>
              <a:cs typeface="Arial" panose="020B0604020202020204" pitchFamily="34" charset="0"/>
            </a:rPr>
            <a:t>®</a:t>
          </a:r>
          <a:r>
            <a:rPr lang="en-US" sz="880" baseline="0">
              <a:solidFill>
                <a:schemeClr val="dk1"/>
              </a:solidFill>
              <a:effectLst/>
              <a:latin typeface="Arial" panose="020B0604020202020204" pitchFamily="34" charset="0"/>
              <a:ea typeface="+mn-ea"/>
              <a:cs typeface="Arial" panose="020B0604020202020204" pitchFamily="34" charset="0"/>
            </a:rPr>
            <a:t> encryption included</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Status LEDs: Power, Communications, Full-Duplex, 100 Base-TX.</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2</xdr:rowOff>
    </xdr:from>
    <xdr:to>
      <xdr:col>3</xdr:col>
      <xdr:colOff>701703</xdr:colOff>
      <xdr:row>3</xdr:row>
      <xdr:rowOff>0</xdr:rowOff>
    </xdr:to>
    <xdr:sp macro="" textlink="">
      <xdr:nvSpPr>
        <xdr:cNvPr id="19" name="正方形/長方形 5">
          <a:extLst>
            <a:ext uri="{FF2B5EF4-FFF2-40B4-BE49-F238E27FC236}">
              <a16:creationId xmlns:a16="http://schemas.microsoft.com/office/drawing/2014/main" id="{7EE7EA24-645F-4F58-9EEB-6910C85CB8B6}"/>
            </a:ext>
          </a:extLst>
        </xdr:cNvPr>
        <xdr:cNvSpPr/>
      </xdr:nvSpPr>
      <xdr:spPr>
        <a:xfrm>
          <a:off x="0" y="2"/>
          <a:ext cx="6321453"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6</xdr:row>
      <xdr:rowOff>0</xdr:rowOff>
    </xdr:from>
    <xdr:ext cx="184731" cy="264560"/>
    <xdr:sp macro="" textlink="">
      <xdr:nvSpPr>
        <xdr:cNvPr id="20" name="TextBox 19">
          <a:extLst>
            <a:ext uri="{FF2B5EF4-FFF2-40B4-BE49-F238E27FC236}">
              <a16:creationId xmlns:a16="http://schemas.microsoft.com/office/drawing/2014/main" id="{79464B09-4FBA-4786-8841-2967B1E089D5}"/>
            </a:ext>
          </a:extLst>
        </xdr:cNvPr>
        <xdr:cNvSpPr txBox="1"/>
      </xdr:nvSpPr>
      <xdr:spPr>
        <a:xfrm>
          <a:off x="15240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6</xdr:row>
      <xdr:rowOff>0</xdr:rowOff>
    </xdr:from>
    <xdr:ext cx="184731" cy="264560"/>
    <xdr:sp macro="" textlink="">
      <xdr:nvSpPr>
        <xdr:cNvPr id="21" name="TextBox 1">
          <a:extLst>
            <a:ext uri="{FF2B5EF4-FFF2-40B4-BE49-F238E27FC236}">
              <a16:creationId xmlns:a16="http://schemas.microsoft.com/office/drawing/2014/main" id="{01DB5D66-D83B-45A8-AD63-0D6C70477AC5}"/>
            </a:ext>
          </a:extLst>
        </xdr:cNvPr>
        <xdr:cNvSpPr txBox="1"/>
      </xdr:nvSpPr>
      <xdr:spPr>
        <a:xfrm>
          <a:off x="15240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6</xdr:row>
      <xdr:rowOff>0</xdr:rowOff>
    </xdr:from>
    <xdr:ext cx="184731" cy="264560"/>
    <xdr:sp macro="" textlink="">
      <xdr:nvSpPr>
        <xdr:cNvPr id="22" name="TextBox 1">
          <a:extLst>
            <a:ext uri="{FF2B5EF4-FFF2-40B4-BE49-F238E27FC236}">
              <a16:creationId xmlns:a16="http://schemas.microsoft.com/office/drawing/2014/main" id="{5C9E8CE6-20B6-4DD8-8763-EC47748092B0}"/>
            </a:ext>
          </a:extLst>
        </xdr:cNvPr>
        <xdr:cNvSpPr txBox="1"/>
      </xdr:nvSpPr>
      <xdr:spPr>
        <a:xfrm>
          <a:off x="15240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6</xdr:row>
      <xdr:rowOff>0</xdr:rowOff>
    </xdr:from>
    <xdr:ext cx="184731" cy="264560"/>
    <xdr:sp macro="" textlink="">
      <xdr:nvSpPr>
        <xdr:cNvPr id="23" name="TextBox 1">
          <a:extLst>
            <a:ext uri="{FF2B5EF4-FFF2-40B4-BE49-F238E27FC236}">
              <a16:creationId xmlns:a16="http://schemas.microsoft.com/office/drawing/2014/main" id="{E68ECADC-70FC-437E-9D58-EF539341968F}"/>
            </a:ext>
          </a:extLst>
        </xdr:cNvPr>
        <xdr:cNvSpPr txBox="1"/>
      </xdr:nvSpPr>
      <xdr:spPr>
        <a:xfrm>
          <a:off x="15240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xdr:from>
      <xdr:col>0</xdr:col>
      <xdr:colOff>462915</xdr:colOff>
      <xdr:row>0</xdr:row>
      <xdr:rowOff>152401</xdr:rowOff>
    </xdr:from>
    <xdr:to>
      <xdr:col>3</xdr:col>
      <xdr:colOff>249554</xdr:colOff>
      <xdr:row>4</xdr:row>
      <xdr:rowOff>182880</xdr:rowOff>
    </xdr:to>
    <xdr:sp macro="" textlink="">
      <xdr:nvSpPr>
        <xdr:cNvPr id="24" name="Text Box 22">
          <a:extLst>
            <a:ext uri="{FF2B5EF4-FFF2-40B4-BE49-F238E27FC236}">
              <a16:creationId xmlns:a16="http://schemas.microsoft.com/office/drawing/2014/main" id="{D0EBA558-C87D-4B37-A248-60DC726AD6D2}"/>
            </a:ext>
          </a:extLst>
        </xdr:cNvPr>
        <xdr:cNvSpPr txBox="1">
          <a:spLocks noChangeArrowheads="1"/>
        </xdr:cNvSpPr>
      </xdr:nvSpPr>
      <xdr:spPr bwMode="auto">
        <a:xfrm>
          <a:off x="462915" y="152401"/>
          <a:ext cx="5406389" cy="71627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NEXEDGE</a:t>
          </a:r>
          <a:r>
            <a:rPr lang="en-US" altLang="ja-JP" sz="1800" b="1" i="0" strike="noStrike" baseline="30000">
              <a:solidFill>
                <a:schemeClr val="bg1"/>
              </a:solidFill>
              <a:latin typeface="Arial"/>
              <a:cs typeface="Arial"/>
            </a:rPr>
            <a:t>®</a:t>
          </a:r>
          <a:r>
            <a:rPr lang="en-US" altLang="ja-JP" sz="1800" b="1" i="0" strike="noStrike">
              <a:solidFill>
                <a:schemeClr val="bg1"/>
              </a:solidFill>
              <a:latin typeface="Arial"/>
              <a:cs typeface="Arial"/>
            </a:rPr>
            <a:t> Simulcast</a:t>
          </a:r>
        </a:p>
      </xdr:txBody>
    </xdr:sp>
    <xdr:clientData/>
  </xdr:twoCellAnchor>
  <xdr:twoCellAnchor editAs="oneCell">
    <xdr:from>
      <xdr:col>0</xdr:col>
      <xdr:colOff>99060</xdr:colOff>
      <xdr:row>0</xdr:row>
      <xdr:rowOff>106681</xdr:rowOff>
    </xdr:from>
    <xdr:to>
      <xdr:col>1</xdr:col>
      <xdr:colOff>158431</xdr:colOff>
      <xdr:row>1</xdr:row>
      <xdr:rowOff>56516</xdr:rowOff>
    </xdr:to>
    <xdr:pic>
      <xdr:nvPicPr>
        <xdr:cNvPr id="25" name="Picture 24">
          <a:extLst>
            <a:ext uri="{FF2B5EF4-FFF2-40B4-BE49-F238E27FC236}">
              <a16:creationId xmlns:a16="http://schemas.microsoft.com/office/drawing/2014/main" id="{F67F50AC-DBB9-4543-B177-A640E37B43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60" y="106681"/>
          <a:ext cx="1107121" cy="133985"/>
        </a:xfrm>
        <a:prstGeom prst="rect">
          <a:avLst/>
        </a:prstGeom>
      </xdr:spPr>
    </xdr:pic>
    <xdr:clientData/>
  </xdr:twoCellAnchor>
  <xdr:twoCellAnchor>
    <xdr:from>
      <xdr:col>0</xdr:col>
      <xdr:colOff>91440</xdr:colOff>
      <xdr:row>5</xdr:row>
      <xdr:rowOff>30480</xdr:rowOff>
    </xdr:from>
    <xdr:to>
      <xdr:col>1</xdr:col>
      <xdr:colOff>1333500</xdr:colOff>
      <xdr:row>5</xdr:row>
      <xdr:rowOff>1758987</xdr:rowOff>
    </xdr:to>
    <xdr:sp macro="" textlink="">
      <xdr:nvSpPr>
        <xdr:cNvPr id="26" name="TextBox 9">
          <a:extLst>
            <a:ext uri="{FF2B5EF4-FFF2-40B4-BE49-F238E27FC236}">
              <a16:creationId xmlns:a16="http://schemas.microsoft.com/office/drawing/2014/main" id="{634F0CBD-87B4-4C5C-B81C-38635FAA4A69}"/>
            </a:ext>
          </a:extLst>
        </xdr:cNvPr>
        <xdr:cNvSpPr txBox="1"/>
      </xdr:nvSpPr>
      <xdr:spPr>
        <a:xfrm>
          <a:off x="91440" y="951230"/>
          <a:ext cx="2289810" cy="17285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900" b="1" baseline="0">
              <a:solidFill>
                <a:schemeClr val="dk1"/>
              </a:solidFill>
              <a:effectLst/>
              <a:latin typeface="Arial" panose="020B0604020202020204" pitchFamily="34" charset="0"/>
              <a:ea typeface="+mn-ea"/>
              <a:cs typeface="Arial" panose="020B0604020202020204" pitchFamily="34" charset="0"/>
            </a:rPr>
            <a:t>General</a:t>
          </a:r>
          <a:r>
            <a:rPr lang="en-US" sz="900" baseline="0">
              <a:solidFill>
                <a:schemeClr val="dk1"/>
              </a:solidFill>
              <a:effectLst/>
              <a:latin typeface="Arial" panose="020B0604020202020204" pitchFamily="34" charset="0"/>
              <a:ea typeface="+mn-ea"/>
              <a:cs typeface="Arial" panose="020B0604020202020204" pitchFamily="34" charset="0"/>
            </a:rPr>
            <a:t>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900" baseline="0">
              <a:solidFill>
                <a:schemeClr val="dk1"/>
              </a:solidFill>
              <a:effectLst/>
              <a:latin typeface="Arial" panose="020B0604020202020204" pitchFamily="34" charset="0"/>
              <a:ea typeface="+mn-ea"/>
              <a:cs typeface="Arial" panose="020B0604020202020204" pitchFamily="34" charset="0"/>
            </a:rPr>
            <a:t>Simple multi-site operation for extended coverage.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900">
              <a:latin typeface="Arial" panose="020B0604020202020204" pitchFamily="34" charset="0"/>
              <a:cs typeface="Arial" panose="020B0604020202020204" pitchFamily="34" charset="0"/>
            </a:rPr>
            <a:t>Digital simulcast will offer the user the ability to use a single frequency pair over a coverage area larger than serviced by a single repeater site.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900">
              <a:latin typeface="Arial" panose="020B0604020202020204" pitchFamily="34" charset="0"/>
              <a:cs typeface="Arial" panose="020B0604020202020204" pitchFamily="34" charset="0"/>
            </a:rPr>
            <a:t>No need for radios to be programmed to roam among sites, greatly simplifying operation for the end-user and system owner.  </a:t>
          </a:r>
        </a:p>
      </xdr:txBody>
    </xdr:sp>
    <xdr:clientData/>
  </xdr:twoCellAnchor>
  <xdr:twoCellAnchor>
    <xdr:from>
      <xdr:col>0</xdr:col>
      <xdr:colOff>130661</xdr:colOff>
      <xdr:row>5</xdr:row>
      <xdr:rowOff>1850887</xdr:rowOff>
    </xdr:from>
    <xdr:to>
      <xdr:col>1</xdr:col>
      <xdr:colOff>2249020</xdr:colOff>
      <xdr:row>5</xdr:row>
      <xdr:rowOff>2850452</xdr:rowOff>
    </xdr:to>
    <xdr:sp macro="" textlink="">
      <xdr:nvSpPr>
        <xdr:cNvPr id="27" name="Text Box 7">
          <a:extLst>
            <a:ext uri="{FF2B5EF4-FFF2-40B4-BE49-F238E27FC236}">
              <a16:creationId xmlns:a16="http://schemas.microsoft.com/office/drawing/2014/main" id="{C0D1A453-DAFF-4C69-AA35-D1B1A24C4DD9}"/>
            </a:ext>
          </a:extLst>
        </xdr:cNvPr>
        <xdr:cNvSpPr txBox="1">
          <a:spLocks noChangeArrowheads="1"/>
        </xdr:cNvSpPr>
      </xdr:nvSpPr>
      <xdr:spPr bwMode="auto">
        <a:xfrm>
          <a:off x="130661" y="2771637"/>
          <a:ext cx="3166109" cy="999565"/>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900" b="1" baseline="0">
              <a:solidFill>
                <a:sysClr val="windowText" lastClr="000000"/>
              </a:solidFill>
              <a:latin typeface="Arial" pitchFamily="34" charset="0"/>
              <a:ea typeface="+mn-ea"/>
              <a:cs typeface="Arial" pitchFamily="34" charset="0"/>
            </a:rPr>
            <a:t>Features and Highlights</a:t>
          </a:r>
          <a:endParaRPr lang="en-US" altLang="ja-JP" sz="900" baseline="0">
            <a:solidFill>
              <a:sysClr val="windowText" lastClr="000000"/>
            </a:solidFill>
            <a:latin typeface="Arial" pitchFamily="34" charset="0"/>
            <a:ea typeface="+mn-ea"/>
            <a:cs typeface="Arial" pitchFamily="34" charset="0"/>
          </a:endParaRPr>
        </a:p>
        <a:p>
          <a:pPr marL="171450" indent="-171450">
            <a:buFont typeface="Arial" panose="020B0604020202020204" pitchFamily="34" charset="0"/>
            <a:buChar char="•"/>
          </a:pPr>
          <a:r>
            <a:rPr lang="en-US" altLang="ja-JP" sz="900" baseline="0">
              <a:solidFill>
                <a:sysClr val="windowText" lastClr="000000"/>
              </a:solidFill>
              <a:latin typeface="Arial" pitchFamily="34" charset="0"/>
              <a:ea typeface="+mn-ea"/>
              <a:cs typeface="Arial" pitchFamily="34" charset="0"/>
            </a:rPr>
            <a:t>6.25 kHz NXDN Conventional </a:t>
          </a:r>
        </a:p>
        <a:p>
          <a:pPr marL="171450" indent="-171450">
            <a:buFont typeface="Arial" panose="020B0604020202020204" pitchFamily="34" charset="0"/>
            <a:buChar char="•"/>
          </a:pPr>
          <a:r>
            <a:rPr lang="en-US" altLang="ja-JP" sz="900" baseline="0">
              <a:solidFill>
                <a:sysClr val="windowText" lastClr="000000"/>
              </a:solidFill>
              <a:latin typeface="Arial" pitchFamily="34" charset="0"/>
              <a:ea typeface="+mn-ea"/>
              <a:cs typeface="Arial" pitchFamily="34" charset="0"/>
            </a:rPr>
            <a:t>VHF and UHF frequency models</a:t>
          </a:r>
        </a:p>
        <a:p>
          <a:pPr marL="171450" indent="-171450">
            <a:buFont typeface="Arial" panose="020B0604020202020204" pitchFamily="34" charset="0"/>
            <a:buChar char="•"/>
          </a:pPr>
          <a:r>
            <a:rPr lang="en-US" altLang="ja-JP" sz="900" baseline="0">
              <a:solidFill>
                <a:sysClr val="windowText" lastClr="000000"/>
              </a:solidFill>
              <a:latin typeface="Arial" pitchFamily="34" charset="0"/>
              <a:ea typeface="+mn-ea"/>
              <a:cs typeface="Arial" pitchFamily="34" charset="0"/>
            </a:rPr>
            <a:t>Up to 48 repeaters / Up to 3 channels per Controller</a:t>
          </a:r>
          <a:br>
            <a:rPr lang="en-US" altLang="ja-JP" sz="900" baseline="0">
              <a:solidFill>
                <a:sysClr val="windowText" lastClr="000000"/>
              </a:solidFill>
              <a:latin typeface="Arial" pitchFamily="34" charset="0"/>
              <a:ea typeface="+mn-ea"/>
              <a:cs typeface="Arial" pitchFamily="34" charset="0"/>
            </a:rPr>
          </a:br>
          <a:r>
            <a:rPr lang="en-US" altLang="ja-JP" sz="800" i="1" baseline="0">
              <a:solidFill>
                <a:sysClr val="windowText" lastClr="000000"/>
              </a:solidFill>
              <a:latin typeface="Arial" pitchFamily="34" charset="0"/>
              <a:ea typeface="+mn-ea"/>
              <a:cs typeface="Arial" pitchFamily="34" charset="0"/>
            </a:rPr>
            <a:t>48 sites / 1CH, 24 sites / 2CH, 16sites/1CH</a:t>
          </a:r>
          <a:endParaRPr lang="en-US" altLang="ja-JP" sz="900" i="1" baseline="0">
            <a:solidFill>
              <a:sysClr val="windowText" lastClr="000000"/>
            </a:solidFill>
            <a:latin typeface="Arial" pitchFamily="34" charset="0"/>
            <a:ea typeface="+mn-ea"/>
            <a:cs typeface="Arial" pitchFamily="34" charset="0"/>
          </a:endParaRPr>
        </a:p>
        <a:p>
          <a:pPr marL="171450" indent="-171450">
            <a:buFont typeface="Arial" panose="020B0604020202020204" pitchFamily="34" charset="0"/>
            <a:buChar char="•"/>
          </a:pPr>
          <a:r>
            <a:rPr lang="en-US" altLang="ja-JP" sz="900" baseline="0">
              <a:solidFill>
                <a:sysClr val="windowText" lastClr="000000"/>
              </a:solidFill>
              <a:latin typeface="Arial" pitchFamily="34" charset="0"/>
              <a:ea typeface="+mn-ea"/>
              <a:cs typeface="Arial" pitchFamily="34" charset="0"/>
            </a:rPr>
            <a:t>Up to 10 IP Consoles per Channel</a:t>
          </a:r>
        </a:p>
      </xdr:txBody>
    </xdr:sp>
    <xdr:clientData/>
  </xdr:twoCellAnchor>
  <xdr:twoCellAnchor>
    <xdr:from>
      <xdr:col>1</xdr:col>
      <xdr:colOff>2161055</xdr:colOff>
      <xdr:row>5</xdr:row>
      <xdr:rowOff>1862650</xdr:rowOff>
    </xdr:from>
    <xdr:to>
      <xdr:col>3</xdr:col>
      <xdr:colOff>600860</xdr:colOff>
      <xdr:row>5</xdr:row>
      <xdr:rowOff>2780412</xdr:rowOff>
    </xdr:to>
    <xdr:sp macro="" textlink="">
      <xdr:nvSpPr>
        <xdr:cNvPr id="28" name="Text Box 7">
          <a:extLst>
            <a:ext uri="{FF2B5EF4-FFF2-40B4-BE49-F238E27FC236}">
              <a16:creationId xmlns:a16="http://schemas.microsoft.com/office/drawing/2014/main" id="{D489E95F-0A0B-426C-838F-544D0D0C064A}"/>
            </a:ext>
          </a:extLst>
        </xdr:cNvPr>
        <xdr:cNvSpPr txBox="1">
          <a:spLocks noChangeArrowheads="1"/>
        </xdr:cNvSpPr>
      </xdr:nvSpPr>
      <xdr:spPr bwMode="auto">
        <a:xfrm>
          <a:off x="3208805" y="2783400"/>
          <a:ext cx="3011805" cy="917762"/>
        </a:xfrm>
        <a:prstGeom prst="rect">
          <a:avLst/>
        </a:prstGeom>
        <a:noFill/>
        <a:ln w="9525">
          <a:noFill/>
          <a:miter lim="800000"/>
          <a:headEnd/>
          <a:tailEnd/>
        </a:ln>
      </xdr:spPr>
      <xdr:txBody>
        <a:bodyPr vertOverflow="clip" wrap="square" lIns="45720" tIns="22860" rIns="0" bIns="0" anchor="t" upright="1"/>
        <a:lstStyle/>
        <a:p>
          <a:r>
            <a:rPr lang="en-US" altLang="ja-JP" sz="900" b="1" baseline="0">
              <a:latin typeface="Arial" pitchFamily="34" charset="0"/>
              <a:ea typeface="+mn-ea"/>
              <a:cs typeface="Arial" pitchFamily="34" charset="0"/>
            </a:rPr>
            <a:t>Applicable VHF/UHF Subscribers:</a:t>
          </a:r>
          <a:endParaRPr lang="en-US" altLang="ja-JP" sz="900" baseline="0">
            <a:latin typeface="Arial" pitchFamily="34" charset="0"/>
            <a:ea typeface="+mn-ea"/>
            <a:cs typeface="Arial" pitchFamily="34" charset="0"/>
          </a:endParaRPr>
        </a:p>
        <a:p>
          <a:pPr marL="171450" indent="-171450">
            <a:buFont typeface="Arial" panose="020B0604020202020204" pitchFamily="34" charset="0"/>
            <a:buChar char="•"/>
          </a:pPr>
          <a:r>
            <a:rPr lang="en-US" altLang="ja-JP" sz="900" baseline="0">
              <a:latin typeface="Arial" pitchFamily="34" charset="0"/>
              <a:ea typeface="+mn-ea"/>
              <a:cs typeface="Arial" pitchFamily="34" charset="0"/>
            </a:rPr>
            <a:t>NX-5x00 Series</a:t>
          </a:r>
        </a:p>
        <a:p>
          <a:pPr marL="171450" indent="-171450">
            <a:buFont typeface="Arial" panose="020B0604020202020204" pitchFamily="34" charset="0"/>
            <a:buChar char="•"/>
          </a:pPr>
          <a:r>
            <a:rPr lang="en-US" altLang="ja-JP" sz="900" baseline="0">
              <a:latin typeface="Arial" pitchFamily="34" charset="0"/>
              <a:ea typeface="+mn-ea"/>
              <a:cs typeface="Arial" pitchFamily="34" charset="0"/>
            </a:rPr>
            <a:t>NX-3x00/3x20 Series</a:t>
          </a:r>
        </a:p>
        <a:p>
          <a:pPr marL="171450" indent="-171450">
            <a:buFont typeface="Arial" panose="020B0604020202020204" pitchFamily="34" charset="0"/>
            <a:buChar char="•"/>
          </a:pPr>
          <a:r>
            <a:rPr lang="en-US" altLang="ja-JP" sz="900" baseline="0">
              <a:latin typeface="Arial" pitchFamily="34" charset="0"/>
              <a:ea typeface="+mn-ea"/>
              <a:cs typeface="Arial" pitchFamily="34" charset="0"/>
            </a:rPr>
            <a:t>NX-x00G/x10G Series</a:t>
          </a:r>
        </a:p>
        <a:p>
          <a:pPr marL="171450" indent="-171450">
            <a:buFont typeface="Arial" panose="020B0604020202020204" pitchFamily="34" charset="0"/>
            <a:buChar char="•"/>
          </a:pPr>
          <a:r>
            <a:rPr lang="en-US" altLang="ja-JP" sz="900" baseline="0">
              <a:latin typeface="Arial" pitchFamily="34" charset="0"/>
              <a:ea typeface="+mn-ea"/>
              <a:cs typeface="Arial" pitchFamily="34" charset="0"/>
            </a:rPr>
            <a:t>NX-x20 Series</a:t>
          </a:r>
        </a:p>
      </xdr:txBody>
    </xdr:sp>
    <xdr:clientData/>
  </xdr:twoCellAnchor>
  <xdr:twoCellAnchor editAs="oneCell">
    <xdr:from>
      <xdr:col>1</xdr:col>
      <xdr:colOff>1611183</xdr:colOff>
      <xdr:row>5</xdr:row>
      <xdr:rowOff>241886</xdr:rowOff>
    </xdr:from>
    <xdr:to>
      <xdr:col>3</xdr:col>
      <xdr:colOff>531160</xdr:colOff>
      <xdr:row>14</xdr:row>
      <xdr:rowOff>109987</xdr:rowOff>
    </xdr:to>
    <xdr:pic>
      <xdr:nvPicPr>
        <xdr:cNvPr id="29" name="Picture 9">
          <a:extLst>
            <a:ext uri="{FF2B5EF4-FFF2-40B4-BE49-F238E27FC236}">
              <a16:creationId xmlns:a16="http://schemas.microsoft.com/office/drawing/2014/main" id="{C08795BD-9599-49AC-BE6D-29F87E812D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8933" y="1162636"/>
          <a:ext cx="3491977" cy="158260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0</xdr:col>
      <xdr:colOff>303209</xdr:colOff>
      <xdr:row>5</xdr:row>
      <xdr:rowOff>2678851</xdr:rowOff>
    </xdr:from>
    <xdr:to>
      <xdr:col>3</xdr:col>
      <xdr:colOff>230506</xdr:colOff>
      <xdr:row>21</xdr:row>
      <xdr:rowOff>54273</xdr:rowOff>
    </xdr:to>
    <xdr:pic>
      <xdr:nvPicPr>
        <xdr:cNvPr id="30" name="図 14">
          <a:extLst>
            <a:ext uri="{FF2B5EF4-FFF2-40B4-BE49-F238E27FC236}">
              <a16:creationId xmlns:a16="http://schemas.microsoft.com/office/drawing/2014/main" id="{5D31E94E-F235-4C96-9E6D-1CDD071A812C}"/>
            </a:ext>
          </a:extLst>
        </xdr:cNvPr>
        <xdr:cNvPicPr>
          <a:picLocks noChangeAspect="1"/>
        </xdr:cNvPicPr>
      </xdr:nvPicPr>
      <xdr:blipFill>
        <a:blip xmlns:r="http://schemas.openxmlformats.org/officeDocument/2006/relationships" r:embed="rId3"/>
        <a:stretch>
          <a:fillRect/>
        </a:stretch>
      </xdr:blipFill>
      <xdr:spPr>
        <a:xfrm>
          <a:off x="303209" y="3599601"/>
          <a:ext cx="5547047" cy="3160272"/>
        </a:xfrm>
        <a:prstGeom prst="rect">
          <a:avLst/>
        </a:prstGeom>
      </xdr:spPr>
    </xdr:pic>
    <xdr:clientData/>
  </xdr:twoCellAnchor>
  <xdr:twoCellAnchor>
    <xdr:from>
      <xdr:col>0</xdr:col>
      <xdr:colOff>116823</xdr:colOff>
      <xdr:row>32</xdr:row>
      <xdr:rowOff>113410</xdr:rowOff>
    </xdr:from>
    <xdr:to>
      <xdr:col>4</xdr:col>
      <xdr:colOff>1379</xdr:colOff>
      <xdr:row>43</xdr:row>
      <xdr:rowOff>142876</xdr:rowOff>
    </xdr:to>
    <xdr:grpSp>
      <xdr:nvGrpSpPr>
        <xdr:cNvPr id="31" name="Group 18">
          <a:extLst>
            <a:ext uri="{FF2B5EF4-FFF2-40B4-BE49-F238E27FC236}">
              <a16:creationId xmlns:a16="http://schemas.microsoft.com/office/drawing/2014/main" id="{87B1A39D-D61E-45FF-976C-7253DD3251F8}"/>
            </a:ext>
          </a:extLst>
        </xdr:cNvPr>
        <xdr:cNvGrpSpPr/>
      </xdr:nvGrpSpPr>
      <xdr:grpSpPr>
        <a:xfrm>
          <a:off x="116823" y="9867010"/>
          <a:ext cx="5961506" cy="2124966"/>
          <a:chOff x="110058" y="9324434"/>
          <a:chExt cx="6203172" cy="1667978"/>
        </a:xfrm>
      </xdr:grpSpPr>
      <xdr:pic>
        <xdr:nvPicPr>
          <xdr:cNvPr id="32" name="Picture 19" descr="C:\Users\kabe\Pictures\NX5000\sara_sara.png">
            <a:extLst>
              <a:ext uri="{FF2B5EF4-FFF2-40B4-BE49-F238E27FC236}">
                <a16:creationId xmlns:a16="http://schemas.microsoft.com/office/drawing/2014/main" id="{6B57B3ED-DB94-4C89-B3E6-4E2B0313406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0058" y="9363852"/>
            <a:ext cx="1894427" cy="118743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3" name="Text Box 7">
            <a:extLst>
              <a:ext uri="{FF2B5EF4-FFF2-40B4-BE49-F238E27FC236}">
                <a16:creationId xmlns:a16="http://schemas.microsoft.com/office/drawing/2014/main" id="{BE6A352D-F481-42FA-A8CF-AE7BC507D190}"/>
              </a:ext>
            </a:extLst>
          </xdr:cNvPr>
          <xdr:cNvSpPr txBox="1">
            <a:spLocks noChangeArrowheads="1"/>
          </xdr:cNvSpPr>
        </xdr:nvSpPr>
        <xdr:spPr bwMode="auto">
          <a:xfrm>
            <a:off x="1981425" y="9349339"/>
            <a:ext cx="4331805" cy="1609269"/>
          </a:xfrm>
          <a:prstGeom prst="rect">
            <a:avLst/>
          </a:prstGeom>
          <a:noFill/>
          <a:ln w="9525">
            <a:noFill/>
            <a:miter lim="800000"/>
            <a:headEnd/>
            <a:tailEnd/>
          </a:ln>
        </xdr:spPr>
        <xdr:txBody>
          <a:bodyPr vertOverflow="clip" wrap="square" lIns="27432" tIns="22860" rIns="0" bIns="0" anchor="t" upright="1"/>
          <a:lstStyle/>
          <a:p>
            <a:r>
              <a:rPr lang="en-US" altLang="ja-JP" sz="1200" b="1" baseline="0">
                <a:solidFill>
                  <a:schemeClr val="accent1">
                    <a:lumMod val="50000"/>
                  </a:schemeClr>
                </a:solidFill>
                <a:effectLst/>
                <a:latin typeface="Arial" panose="020B0604020202020204" pitchFamily="34" charset="0"/>
                <a:ea typeface="+mn-ea"/>
                <a:cs typeface="Arial" panose="020B0604020202020204" pitchFamily="34" charset="0"/>
              </a:rPr>
              <a:t>              KPT-300LMC</a:t>
            </a:r>
            <a:endParaRPr lang="en-US" altLang="ja-JP" sz="1200" b="1" baseline="0">
              <a:solidFill>
                <a:schemeClr val="accent1">
                  <a:lumMod val="50000"/>
                </a:schemeClr>
              </a:solidFill>
              <a:latin typeface="Arial" pitchFamily="34" charset="0"/>
              <a:ea typeface="+mn-ea"/>
              <a:cs typeface="Arial" pitchFamily="34" charset="0"/>
            </a:endParaRPr>
          </a:p>
          <a:p>
            <a:pPr algn="l"/>
            <a:r>
              <a:rPr lang="en-US" sz="1200" b="0" i="0" u="none" strike="noStrike" baseline="0">
                <a:solidFill>
                  <a:schemeClr val="tx1"/>
                </a:solidFill>
                <a:latin typeface="Arial" pitchFamily="34" charset="0"/>
                <a:cs typeface="Arial" pitchFamily="34" charset="0"/>
              </a:rPr>
              <a:t>              </a:t>
            </a:r>
            <a:r>
              <a:rPr lang="en-US" sz="1200" b="1" i="0" u="none" strike="noStrike" baseline="0">
                <a:solidFill>
                  <a:schemeClr val="tx1"/>
                </a:solidFill>
                <a:latin typeface="Arial" pitchFamily="34" charset="0"/>
                <a:cs typeface="Arial" pitchFamily="34" charset="0"/>
              </a:rPr>
              <a:t>License Management Client</a:t>
            </a:r>
          </a:p>
          <a:p>
            <a:pPr algn="l"/>
            <a:endParaRPr lang="en-US" sz="600" b="0" i="0" u="none" strike="noStrike" baseline="0">
              <a:solidFill>
                <a:schemeClr val="tx1"/>
              </a:solidFill>
              <a:latin typeface="Arial" pitchFamily="34" charset="0"/>
              <a:cs typeface="Arial" pitchFamily="34" charset="0"/>
            </a:endParaRPr>
          </a:p>
          <a:p>
            <a:r>
              <a:rPr lang="en-US" sz="800" b="0" i="0" baseline="0">
                <a:effectLst/>
                <a:latin typeface="Arial" panose="020B0604020202020204" pitchFamily="34" charset="0"/>
                <a:ea typeface="+mn-ea"/>
                <a:cs typeface="Arial" panose="020B0604020202020204" pitchFamily="34" charset="0"/>
              </a:rPr>
              <a:t>    KPT-300LMC is a</a:t>
            </a:r>
            <a:r>
              <a:rPr lang="en-US" sz="800" b="0" i="0" u="none" baseline="0">
                <a:effectLst/>
                <a:latin typeface="Arial" panose="020B0604020202020204" pitchFamily="34" charset="0"/>
                <a:ea typeface="+mn-ea"/>
                <a:cs typeface="Arial" panose="020B0604020202020204" pitchFamily="34" charset="0"/>
              </a:rPr>
              <a:t> </a:t>
            </a:r>
            <a:r>
              <a:rPr lang="en-US" sz="800" b="0" i="0" u="sng" baseline="0">
                <a:effectLst/>
                <a:latin typeface="Arial" panose="020B0604020202020204" pitchFamily="34" charset="0"/>
                <a:ea typeface="+mn-ea"/>
                <a:cs typeface="Arial" panose="020B0604020202020204" pitchFamily="34" charset="0"/>
              </a:rPr>
              <a:t>required</a:t>
            </a:r>
            <a:r>
              <a:rPr lang="en-US" sz="800" b="0" i="0" u="none" baseline="0">
                <a:effectLst/>
                <a:latin typeface="Arial" panose="020B0604020202020204" pitchFamily="34" charset="0"/>
                <a:ea typeface="+mn-ea"/>
                <a:cs typeface="Arial" panose="020B0604020202020204" pitchFamily="34" charset="0"/>
              </a:rPr>
              <a:t> </a:t>
            </a:r>
            <a:r>
              <a:rPr lang="en-US" sz="800" b="0" i="0" baseline="0">
                <a:effectLst/>
                <a:latin typeface="Arial" panose="020B0604020202020204" pitchFamily="34" charset="0"/>
                <a:ea typeface="+mn-ea"/>
                <a:cs typeface="Arial" panose="020B0604020202020204" pitchFamily="34" charset="0"/>
              </a:rPr>
              <a:t>software package that is used to authenticate </a:t>
            </a:r>
            <a:r>
              <a:rPr lang="en-US" sz="800" b="1" i="0" baseline="0">
                <a:effectLst/>
                <a:latin typeface="Arial" panose="020B0604020202020204" pitchFamily="34" charset="0"/>
                <a:ea typeface="+mn-ea"/>
                <a:cs typeface="Arial" panose="020B0604020202020204" pitchFamily="34" charset="0"/>
              </a:rPr>
              <a:t>software</a:t>
            </a:r>
            <a:r>
              <a:rPr lang="en-US" sz="800" b="0" i="0" baseline="0">
                <a:effectLst/>
                <a:latin typeface="Arial" panose="020B0604020202020204" pitchFamily="34" charset="0"/>
                <a:ea typeface="+mn-ea"/>
                <a:cs typeface="Arial" panose="020B0604020202020204" pitchFamily="34" charset="0"/>
              </a:rPr>
              <a:t>.</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0" i="0" baseline="0">
                <a:effectLst/>
                <a:latin typeface="Arial" panose="020B0604020202020204" pitchFamily="34" charset="0"/>
                <a:ea typeface="+mn-ea"/>
                <a:cs typeface="Arial" panose="020B0604020202020204" pitchFamily="34" charset="0"/>
              </a:rPr>
              <a:t>    KPT-300LMC is available as a free download from Kenwood Tools and is also supplied</a:t>
            </a:r>
          </a:p>
          <a:p>
            <a:r>
              <a:rPr lang="en-US" sz="800" b="0" i="0" baseline="0">
                <a:effectLst/>
                <a:latin typeface="Arial" panose="020B0604020202020204" pitchFamily="34" charset="0"/>
                <a:ea typeface="+mn-ea"/>
                <a:cs typeface="Arial" panose="020B0604020202020204" pitchFamily="34" charset="0"/>
              </a:rPr>
              <a:t>    with applicable software.</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1" i="0" baseline="0">
                <a:solidFill>
                  <a:schemeClr val="accent2">
                    <a:lumMod val="75000"/>
                  </a:schemeClr>
                </a:solidFill>
                <a:effectLst/>
                <a:latin typeface="Arial" panose="020B0604020202020204" pitchFamily="34" charset="0"/>
                <a:ea typeface="+mn-ea"/>
                <a:cs typeface="Arial" panose="020B0604020202020204" pitchFamily="34" charset="0"/>
              </a:rPr>
              <a:t>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NOTE</a:t>
            </a: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 license key is required for the KPT-300LMC to authenticate the software </a:t>
            </a:r>
            <a:b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b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prior to use.  To receive a license key, complete the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Account Request Form"</a:t>
            </a:r>
            <a:r>
              <a:rPr lang="en-US" sz="800" b="0" i="0" u="sng" baseline="0">
                <a:solidFill>
                  <a:schemeClr val="accent2">
                    <a:lumMod val="75000"/>
                  </a:schemeClr>
                </a:solidFill>
                <a:effectLst/>
                <a:latin typeface="Arial" panose="020B0604020202020204" pitchFamily="34" charset="0"/>
                <a:ea typeface="+mn-ea"/>
                <a:cs typeface="Arial" panose="020B0604020202020204" pitchFamily="34" charset="0"/>
              </a:rPr>
              <a:t> </a:t>
            </a:r>
          </a:p>
          <a:p>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and return to the Kenwood Systems Order Desk.  </a:t>
            </a:r>
            <a:br>
              <a:rPr lang="en-US" sz="800" b="0" i="0" baseline="0">
                <a:solidFill>
                  <a:srgbClr val="0070C0"/>
                </a:solidFill>
                <a:effectLst/>
                <a:latin typeface="Arial" panose="020B0604020202020204" pitchFamily="34" charset="0"/>
                <a:ea typeface="+mn-ea"/>
                <a:cs typeface="Arial" panose="020B0604020202020204" pitchFamily="34" charset="0"/>
              </a:rPr>
            </a:br>
            <a:br>
              <a:rPr lang="en-US" sz="800" b="0" i="0" baseline="0">
                <a:solidFill>
                  <a:srgbClr val="C00000"/>
                </a:solidFill>
                <a:effectLst/>
                <a:latin typeface="Arial" panose="020B0604020202020204" pitchFamily="34" charset="0"/>
                <a:ea typeface="+mn-ea"/>
                <a:cs typeface="Arial" panose="020B0604020202020204" pitchFamily="34" charset="0"/>
              </a:rPr>
            </a:br>
            <a:r>
              <a:rPr lang="en-US" sz="800" b="0" i="0" baseline="0">
                <a:solidFill>
                  <a:sysClr val="windowText" lastClr="000000"/>
                </a:solidFill>
                <a:effectLst/>
                <a:latin typeface="Arial" panose="020B0604020202020204" pitchFamily="34" charset="0"/>
                <a:ea typeface="+mn-ea"/>
                <a:cs typeface="Arial" panose="020B0604020202020204" pitchFamily="34" charset="0"/>
              </a:rPr>
              <a:t>    License Keys will be E-Mailed to the address provided on the Account Request Form.  </a:t>
            </a:r>
          </a:p>
          <a:p>
            <a:r>
              <a:rPr lang="en-US" sz="800" b="0" i="0" baseline="0">
                <a:solidFill>
                  <a:sysClr val="windowText" lastClr="000000"/>
                </a:solidFill>
                <a:effectLst/>
                <a:latin typeface="Arial" panose="020B0604020202020204" pitchFamily="34" charset="0"/>
                <a:ea typeface="+mn-ea"/>
                <a:cs typeface="Arial" panose="020B0604020202020204" pitchFamily="34" charset="0"/>
              </a:rPr>
              <a:t>    A hard copy will follow by mail for your records</a:t>
            </a:r>
            <a:r>
              <a:rPr lang="en-US" sz="800" b="0" i="0" baseline="0">
                <a:solidFill>
                  <a:srgbClr val="C00000"/>
                </a:solidFill>
                <a:effectLst/>
                <a:latin typeface="Arial" panose="020B0604020202020204" pitchFamily="34" charset="0"/>
                <a:ea typeface="+mn-ea"/>
                <a:cs typeface="Arial" panose="020B0604020202020204" pitchFamily="34" charset="0"/>
              </a:rPr>
              <a:t>.  </a:t>
            </a:r>
            <a:endParaRPr lang="en-US" sz="800" b="0" i="0" baseline="0">
              <a:effectLst/>
              <a:latin typeface="Arial" panose="020B0604020202020204" pitchFamily="34" charset="0"/>
              <a:ea typeface="+mn-ea"/>
              <a:cs typeface="Arial" panose="020B0604020202020204" pitchFamily="34" charset="0"/>
            </a:endParaRPr>
          </a:p>
          <a:p>
            <a:r>
              <a:rPr lang="en-US" sz="800" b="0" i="0" baseline="0">
                <a:effectLst/>
                <a:latin typeface="Arial" panose="020B0604020202020204" pitchFamily="34" charset="0"/>
                <a:ea typeface="+mn-ea"/>
                <a:cs typeface="Arial" panose="020B0604020202020204" pitchFamily="34" charset="0"/>
              </a:rPr>
              <a:t>    </a:t>
            </a:r>
            <a:endParaRPr lang="en-US" sz="800" b="0" i="0" u="none" strike="noStrike" baseline="0">
              <a:solidFill>
                <a:schemeClr val="tx1"/>
              </a:solidFill>
              <a:latin typeface="Arial" pitchFamily="34" charset="0"/>
              <a:cs typeface="Arial" pitchFamily="34" charset="0"/>
            </a:endParaRPr>
          </a:p>
        </xdr:txBody>
      </xdr:sp>
      <xdr:pic>
        <xdr:nvPicPr>
          <xdr:cNvPr id="34" name="Picture 21">
            <a:extLst>
              <a:ext uri="{FF2B5EF4-FFF2-40B4-BE49-F238E27FC236}">
                <a16:creationId xmlns:a16="http://schemas.microsoft.com/office/drawing/2014/main" id="{BC5161B9-8350-410D-8081-51ADD8715D05}"/>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70026" y="9324434"/>
            <a:ext cx="402581" cy="3607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35" name="TextBox 22">
            <a:extLst>
              <a:ext uri="{FF2B5EF4-FFF2-40B4-BE49-F238E27FC236}">
                <a16:creationId xmlns:a16="http://schemas.microsoft.com/office/drawing/2014/main" id="{1FAD26A2-F5EF-4663-A5D8-6C0C1CB901EC}"/>
              </a:ext>
            </a:extLst>
          </xdr:cNvPr>
          <xdr:cNvSpPr txBox="1"/>
        </xdr:nvSpPr>
        <xdr:spPr>
          <a:xfrm>
            <a:off x="117091" y="10621529"/>
            <a:ext cx="1747630" cy="370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700" b="1"/>
              <a:t>Note:  KPT-300LMC is compatible with Windows Vista/7/8/8.1</a:t>
            </a:r>
            <a:r>
              <a:rPr lang="en-US" sz="700" b="1" baseline="0"/>
              <a:t> Only.  Windows XP is not supported.  </a:t>
            </a:r>
            <a:endParaRPr lang="en-US" sz="700" b="1"/>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2</xdr:rowOff>
    </xdr:from>
    <xdr:to>
      <xdr:col>3</xdr:col>
      <xdr:colOff>711228</xdr:colOff>
      <xdr:row>3</xdr:row>
      <xdr:rowOff>0</xdr:rowOff>
    </xdr:to>
    <xdr:sp macro="" textlink="">
      <xdr:nvSpPr>
        <xdr:cNvPr id="2" name="正方形/長方形 5">
          <a:extLst>
            <a:ext uri="{FF2B5EF4-FFF2-40B4-BE49-F238E27FC236}">
              <a16:creationId xmlns:a16="http://schemas.microsoft.com/office/drawing/2014/main" id="{CAA6F943-667E-4416-A6EC-CA9E1B985970}"/>
            </a:ext>
          </a:extLst>
        </xdr:cNvPr>
        <xdr:cNvSpPr/>
      </xdr:nvSpPr>
      <xdr:spPr>
        <a:xfrm>
          <a:off x="0" y="2"/>
          <a:ext cx="6330978"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5</xdr:row>
      <xdr:rowOff>0</xdr:rowOff>
    </xdr:from>
    <xdr:ext cx="184731" cy="264560"/>
    <xdr:sp macro="" textlink="">
      <xdr:nvSpPr>
        <xdr:cNvPr id="3" name="TextBox 2">
          <a:extLst>
            <a:ext uri="{FF2B5EF4-FFF2-40B4-BE49-F238E27FC236}">
              <a16:creationId xmlns:a16="http://schemas.microsoft.com/office/drawing/2014/main" id="{5AD686BF-2DD9-42D8-A56C-E98E74F3E22E}"/>
            </a:ext>
          </a:extLst>
        </xdr:cNvPr>
        <xdr:cNvSpPr txBox="1"/>
      </xdr:nvSpPr>
      <xdr:spPr>
        <a:xfrm>
          <a:off x="15240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4" name="TextBox 1">
          <a:extLst>
            <a:ext uri="{FF2B5EF4-FFF2-40B4-BE49-F238E27FC236}">
              <a16:creationId xmlns:a16="http://schemas.microsoft.com/office/drawing/2014/main" id="{1F5D2527-374D-4478-95FC-5A1D34DF358D}"/>
            </a:ext>
          </a:extLst>
        </xdr:cNvPr>
        <xdr:cNvSpPr txBox="1"/>
      </xdr:nvSpPr>
      <xdr:spPr>
        <a:xfrm>
          <a:off x="15240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5" name="TextBox 1">
          <a:extLst>
            <a:ext uri="{FF2B5EF4-FFF2-40B4-BE49-F238E27FC236}">
              <a16:creationId xmlns:a16="http://schemas.microsoft.com/office/drawing/2014/main" id="{4708C36B-B098-4259-B509-802135375DB4}"/>
            </a:ext>
          </a:extLst>
        </xdr:cNvPr>
        <xdr:cNvSpPr txBox="1"/>
      </xdr:nvSpPr>
      <xdr:spPr>
        <a:xfrm>
          <a:off x="15240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6" name="TextBox 1">
          <a:extLst>
            <a:ext uri="{FF2B5EF4-FFF2-40B4-BE49-F238E27FC236}">
              <a16:creationId xmlns:a16="http://schemas.microsoft.com/office/drawing/2014/main" id="{9B8D1E0E-E4A5-40EA-B2FE-513517C5A2DE}"/>
            </a:ext>
          </a:extLst>
        </xdr:cNvPr>
        <xdr:cNvSpPr txBox="1"/>
      </xdr:nvSpPr>
      <xdr:spPr>
        <a:xfrm>
          <a:off x="15240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editAs="oneCell">
    <xdr:from>
      <xdr:col>0</xdr:col>
      <xdr:colOff>91440</xdr:colOff>
      <xdr:row>0</xdr:row>
      <xdr:rowOff>22860</xdr:rowOff>
    </xdr:from>
    <xdr:to>
      <xdr:col>0</xdr:col>
      <xdr:colOff>624840</xdr:colOff>
      <xdr:row>2</xdr:row>
      <xdr:rowOff>149902</xdr:rowOff>
    </xdr:to>
    <xdr:pic>
      <xdr:nvPicPr>
        <xdr:cNvPr id="7" name="Picture 2">
          <a:extLst>
            <a:ext uri="{FF2B5EF4-FFF2-40B4-BE49-F238E27FC236}">
              <a16:creationId xmlns:a16="http://schemas.microsoft.com/office/drawing/2014/main" id="{102D62FD-2275-4746-9A92-72E3D09F0A4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846" r="74901" b="40895"/>
        <a:stretch/>
      </xdr:blipFill>
      <xdr:spPr bwMode="auto">
        <a:xfrm>
          <a:off x="91440" y="22860"/>
          <a:ext cx="533400" cy="52709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0</xdr:col>
      <xdr:colOff>457200</xdr:colOff>
      <xdr:row>0</xdr:row>
      <xdr:rowOff>97155</xdr:rowOff>
    </xdr:from>
    <xdr:to>
      <xdr:col>3</xdr:col>
      <xdr:colOff>243839</xdr:colOff>
      <xdr:row>3</xdr:row>
      <xdr:rowOff>0</xdr:rowOff>
    </xdr:to>
    <xdr:sp macro="" textlink="">
      <xdr:nvSpPr>
        <xdr:cNvPr id="8" name="Text Box 22">
          <a:extLst>
            <a:ext uri="{FF2B5EF4-FFF2-40B4-BE49-F238E27FC236}">
              <a16:creationId xmlns:a16="http://schemas.microsoft.com/office/drawing/2014/main" id="{90F965B4-11BD-4AEF-92FE-F1B65ABDE58F}"/>
            </a:ext>
          </a:extLst>
        </xdr:cNvPr>
        <xdr:cNvSpPr txBox="1">
          <a:spLocks noChangeArrowheads="1"/>
        </xdr:cNvSpPr>
      </xdr:nvSpPr>
      <xdr:spPr bwMode="auto">
        <a:xfrm>
          <a:off x="457200" y="97155"/>
          <a:ext cx="5406389" cy="550545"/>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NEXEDGE</a:t>
          </a:r>
          <a:r>
            <a:rPr lang="en-US" altLang="ja-JP" sz="1800" b="1" i="0" strike="noStrike" baseline="30000">
              <a:solidFill>
                <a:schemeClr val="bg1"/>
              </a:solidFill>
              <a:latin typeface="Arial"/>
              <a:cs typeface="Arial"/>
            </a:rPr>
            <a:t>®</a:t>
          </a:r>
          <a:r>
            <a:rPr lang="en-US" altLang="ja-JP" sz="1800" b="1" i="0" strike="noStrike">
              <a:solidFill>
                <a:schemeClr val="bg1"/>
              </a:solidFill>
              <a:latin typeface="Arial"/>
              <a:cs typeface="Arial"/>
            </a:rPr>
            <a:t> Generation2 System</a:t>
          </a:r>
        </a:p>
        <a:p>
          <a:pPr algn="ctr" rtl="1">
            <a:defRPr sz="1000"/>
          </a:pPr>
          <a:r>
            <a:rPr lang="en-US" altLang="ja-JP" sz="1000" b="1" i="0" strike="noStrike">
              <a:solidFill>
                <a:schemeClr val="bg1"/>
              </a:solidFill>
              <a:latin typeface="Arial"/>
              <a:cs typeface="Arial"/>
            </a:rPr>
            <a:t>NEXEDGE Gen2</a:t>
          </a:r>
        </a:p>
      </xdr:txBody>
    </xdr:sp>
    <xdr:clientData/>
  </xdr:twoCellAnchor>
  <xdr:twoCellAnchor>
    <xdr:from>
      <xdr:col>0</xdr:col>
      <xdr:colOff>118746</xdr:colOff>
      <xdr:row>4</xdr:row>
      <xdr:rowOff>177800</xdr:rowOff>
    </xdr:from>
    <xdr:to>
      <xdr:col>3</xdr:col>
      <xdr:colOff>514986</xdr:colOff>
      <xdr:row>8</xdr:row>
      <xdr:rowOff>0</xdr:rowOff>
    </xdr:to>
    <xdr:sp macro="" textlink="">
      <xdr:nvSpPr>
        <xdr:cNvPr id="9" name="Text Box 7">
          <a:extLst>
            <a:ext uri="{FF2B5EF4-FFF2-40B4-BE49-F238E27FC236}">
              <a16:creationId xmlns:a16="http://schemas.microsoft.com/office/drawing/2014/main" id="{CFD8EA38-B4BE-40AC-8F16-25ED61EAC40B}"/>
            </a:ext>
          </a:extLst>
        </xdr:cNvPr>
        <xdr:cNvSpPr txBox="1">
          <a:spLocks noChangeArrowheads="1"/>
        </xdr:cNvSpPr>
      </xdr:nvSpPr>
      <xdr:spPr bwMode="auto">
        <a:xfrm>
          <a:off x="118746" y="863600"/>
          <a:ext cx="6015990" cy="3536950"/>
        </a:xfrm>
        <a:prstGeom prst="rect">
          <a:avLst/>
        </a:prstGeom>
        <a:noFill/>
        <a:ln w="9525">
          <a:noFill/>
          <a:miter lim="800000"/>
          <a:headEnd/>
          <a:tailEnd/>
        </a:ln>
      </xdr:spPr>
      <xdr:txBody>
        <a:bodyPr vertOverflow="clip" wrap="square" lIns="45720" tIns="22860" rIns="0" bIns="0" anchor="ctr" upright="1"/>
        <a:lstStyle/>
        <a:p>
          <a:pPr rtl="0" eaLnBrk="1" latinLnBrk="0" hangingPunct="1"/>
          <a:r>
            <a:rPr lang="en-US" sz="880" baseline="0">
              <a:effectLst/>
              <a:latin typeface="Arial" pitchFamily="34" charset="0"/>
              <a:ea typeface="+mn-ea"/>
              <a:cs typeface="Arial" pitchFamily="34" charset="0"/>
            </a:rPr>
            <a:t>Gen2 is a new NEXEDGE</a:t>
          </a:r>
          <a:r>
            <a:rPr lang="en-US" sz="880" b="1" i="0" baseline="30000">
              <a:effectLst/>
              <a:latin typeface="Arial" panose="020B0604020202020204" pitchFamily="34" charset="0"/>
              <a:ea typeface="+mn-ea"/>
              <a:cs typeface="Arial" panose="020B0604020202020204" pitchFamily="34" charset="0"/>
            </a:rPr>
            <a:t>®</a:t>
          </a:r>
          <a:r>
            <a:rPr lang="en-US" sz="880" baseline="0">
              <a:effectLst/>
              <a:latin typeface="Arial" pitchFamily="34" charset="0"/>
              <a:ea typeface="+mn-ea"/>
              <a:cs typeface="Arial" pitchFamily="34" charset="0"/>
            </a:rPr>
            <a:t> platform with additional features and enhanced capacity. </a:t>
          </a:r>
          <a:r>
            <a:rPr lang="en-US" sz="880">
              <a:effectLst/>
              <a:latin typeface="Arial" panose="020B0604020202020204" pitchFamily="34" charset="0"/>
              <a:ea typeface="+mn-ea"/>
              <a:cs typeface="Arial" panose="020B0604020202020204" pitchFamily="34" charset="0"/>
            </a:rPr>
            <a:t> NEXEDGE is a scalable solution and the</a:t>
          </a:r>
          <a:r>
            <a:rPr lang="en-US" sz="880" baseline="0">
              <a:effectLst/>
              <a:latin typeface="Arial" pitchFamily="34" charset="0"/>
              <a:ea typeface="+mn-ea"/>
              <a:cs typeface="Arial" pitchFamily="34" charset="0"/>
            </a:rPr>
            <a:t> server based architecture of Gen2 will meet your immediate and future needs. NXR-5000 and NXR-x00 series can be upgraded to Gen2 system. </a:t>
          </a:r>
        </a:p>
        <a:p>
          <a:pPr rtl="0" eaLnBrk="1" latinLnBrk="0" hangingPunct="1"/>
          <a:r>
            <a:rPr lang="en-US" sz="880" baseline="0">
              <a:effectLst/>
              <a:latin typeface="Arial" pitchFamily="34" charset="0"/>
              <a:ea typeface="+mn-ea"/>
              <a:cs typeface="Arial" pitchFamily="34" charset="0"/>
            </a:rPr>
            <a:t>Key features and enhancements include: Direct Frequency Assignment (DFA), Call Pre-Emption for Console, GPS Report Channel, and an increase to the number of sites within a system.</a:t>
          </a:r>
          <a:endParaRPr lang="en-US" sz="880">
            <a:effectLst/>
            <a:latin typeface="Arial" panose="020B0604020202020204" pitchFamily="34" charset="0"/>
            <a:ea typeface="+mn-ea"/>
            <a:cs typeface="Arial" panose="020B0604020202020204" pitchFamily="34" charset="0"/>
          </a:endParaRPr>
        </a:p>
        <a:p>
          <a:pPr rtl="0" eaLnBrk="1" latinLnBrk="0" hangingPunct="1"/>
          <a:endParaRPr lang="en-US" sz="880" b="1" baseline="0">
            <a:effectLst/>
            <a:latin typeface="Arial" pitchFamily="34" charset="0"/>
            <a:ea typeface="+mn-ea"/>
            <a:cs typeface="Arial" pitchFamily="34" charset="0"/>
          </a:endParaRPr>
        </a:p>
        <a:p>
          <a:pPr rtl="0" eaLnBrk="1" latinLnBrk="0" hangingPunct="1"/>
          <a:r>
            <a:rPr lang="en-US" sz="880" b="1" baseline="0">
              <a:effectLst/>
              <a:latin typeface="Arial" pitchFamily="34" charset="0"/>
              <a:ea typeface="+mn-ea"/>
              <a:cs typeface="Arial" pitchFamily="34" charset="0"/>
            </a:rPr>
            <a:t>FEATURES AND HIGHLIGHTS</a:t>
          </a:r>
          <a:r>
            <a:rPr lang="en-US" sz="880" baseline="0">
              <a:effectLst/>
              <a:latin typeface="Arial" pitchFamily="34" charset="0"/>
              <a:ea typeface="+mn-ea"/>
              <a:cs typeface="Arial" pitchFamily="34" charset="0"/>
            </a:rPr>
            <a:t>: </a:t>
          </a:r>
        </a:p>
        <a:p>
          <a:r>
            <a:rPr lang="en-US" sz="880" baseline="0">
              <a:effectLst/>
              <a:latin typeface="Arial" pitchFamily="34" charset="0"/>
              <a:ea typeface="+mn-ea"/>
              <a:cs typeface="Arial" pitchFamily="34" charset="0"/>
            </a:rPr>
            <a:t>Up to 1,152 sites</a:t>
          </a:r>
        </a:p>
        <a:p>
          <a:r>
            <a:rPr lang="en-US" sz="880" baseline="0">
              <a:effectLst/>
              <a:latin typeface="Arial" pitchFamily="34" charset="0"/>
              <a:ea typeface="+mn-ea"/>
              <a:cs typeface="Arial" pitchFamily="34" charset="0"/>
            </a:rPr>
            <a:t>Up to 24 Wide Area Systems</a:t>
          </a:r>
        </a:p>
        <a:p>
          <a:r>
            <a:rPr lang="en-US" sz="880" baseline="0">
              <a:effectLst/>
              <a:latin typeface="Arial" pitchFamily="34" charset="0"/>
              <a:ea typeface="+mn-ea"/>
              <a:cs typeface="Arial" pitchFamily="34" charset="0"/>
            </a:rPr>
            <a:t>Up to 24 Multi System Roaming </a:t>
          </a:r>
          <a:r>
            <a:rPr lang="en-US" sz="880" baseline="30000">
              <a:effectLst/>
              <a:latin typeface="Arial" pitchFamily="34" charset="0"/>
              <a:ea typeface="+mn-ea"/>
              <a:cs typeface="Arial" pitchFamily="34" charset="0"/>
            </a:rPr>
            <a:t>1</a:t>
          </a:r>
        </a:p>
        <a:p>
          <a:r>
            <a:rPr lang="en-US" sz="880" baseline="0">
              <a:effectLst/>
              <a:latin typeface="Arial" pitchFamily="34" charset="0"/>
              <a:ea typeface="+mn-ea"/>
              <a:cs typeface="Arial" pitchFamily="34" charset="0"/>
            </a:rPr>
            <a:t>Browser Based Multi-Access Configuration</a:t>
          </a:r>
        </a:p>
        <a:p>
          <a:r>
            <a:rPr lang="en-US" sz="880" baseline="0">
              <a:effectLst/>
              <a:latin typeface="Arial" pitchFamily="34" charset="0"/>
              <a:ea typeface="+mn-ea"/>
              <a:cs typeface="Arial" pitchFamily="34" charset="0"/>
            </a:rPr>
            <a:t>All Gen1 Functionality</a:t>
          </a:r>
        </a:p>
        <a:p>
          <a:r>
            <a:rPr lang="en-US" sz="880" baseline="0">
              <a:effectLst/>
              <a:latin typeface="Arial" pitchFamily="34" charset="0"/>
              <a:ea typeface="+mn-ea"/>
              <a:cs typeface="Arial" pitchFamily="34" charset="0"/>
            </a:rPr>
            <a:t>Direct Frequency Assignment</a:t>
          </a:r>
        </a:p>
        <a:p>
          <a:r>
            <a:rPr lang="en-US" sz="880" baseline="0">
              <a:effectLst/>
              <a:latin typeface="Arial" pitchFamily="34" charset="0"/>
              <a:ea typeface="+mn-ea"/>
              <a:cs typeface="Arial" pitchFamily="34" charset="0"/>
            </a:rPr>
            <a:t>Call Pre-Emption for Console</a:t>
          </a:r>
        </a:p>
        <a:p>
          <a:r>
            <a:rPr lang="en-US" sz="880" baseline="0">
              <a:effectLst/>
              <a:latin typeface="Arial" pitchFamily="34" charset="0"/>
              <a:ea typeface="+mn-ea"/>
              <a:cs typeface="Arial" pitchFamily="34" charset="0"/>
            </a:rPr>
            <a:t>Fleet Priority Channel</a:t>
          </a:r>
        </a:p>
        <a:p>
          <a:r>
            <a:rPr lang="en-US" sz="880" baseline="0">
              <a:effectLst/>
              <a:latin typeface="Arial" pitchFamily="34" charset="0"/>
              <a:ea typeface="+mn-ea"/>
              <a:cs typeface="Arial" pitchFamily="34" charset="0"/>
            </a:rPr>
            <a:t>Dynamic Control Channel</a:t>
          </a:r>
        </a:p>
        <a:p>
          <a:r>
            <a:rPr lang="en-US" sz="880" baseline="0">
              <a:effectLst/>
              <a:latin typeface="Arial" pitchFamily="34" charset="0"/>
              <a:ea typeface="+mn-ea"/>
              <a:cs typeface="Arial" pitchFamily="34" charset="0"/>
            </a:rPr>
            <a:t>GPS Report Channel</a:t>
          </a:r>
          <a:r>
            <a:rPr lang="en-US" sz="880" baseline="30000">
              <a:effectLst/>
              <a:latin typeface="Arial" pitchFamily="34" charset="0"/>
              <a:ea typeface="+mn-ea"/>
              <a:cs typeface="Arial" pitchFamily="34" charset="0"/>
            </a:rPr>
            <a:t>2</a:t>
          </a:r>
        </a:p>
        <a:p>
          <a:r>
            <a:rPr lang="en-US" sz="880" baseline="0">
              <a:effectLst/>
              <a:latin typeface="Arial" pitchFamily="34" charset="0"/>
              <a:ea typeface="+mn-ea"/>
              <a:cs typeface="Arial" pitchFamily="34" charset="0"/>
            </a:rPr>
            <a:t>SNMP Capability for Repeaters </a:t>
          </a:r>
          <a:r>
            <a:rPr lang="en-US" sz="880" baseline="30000">
              <a:effectLst/>
              <a:latin typeface="Arial" pitchFamily="34" charset="0"/>
              <a:ea typeface="+mn-ea"/>
              <a:cs typeface="Arial" pitchFamily="34" charset="0"/>
            </a:rPr>
            <a:t>3</a:t>
          </a:r>
        </a:p>
        <a:p>
          <a:r>
            <a:rPr lang="en-US" sz="880" baseline="0">
              <a:effectLst/>
              <a:latin typeface="Arial" pitchFamily="34" charset="0"/>
              <a:ea typeface="+mn-ea"/>
              <a:cs typeface="Arial" pitchFamily="34" charset="0"/>
            </a:rPr>
            <a:t>Network Management and Monitoring</a:t>
          </a:r>
        </a:p>
        <a:p>
          <a:r>
            <a:rPr lang="en-US" sz="880" baseline="0">
              <a:effectLst/>
              <a:latin typeface="Arial" pitchFamily="34" charset="0"/>
              <a:ea typeface="+mn-ea"/>
              <a:cs typeface="Arial" pitchFamily="34" charset="0"/>
            </a:rPr>
            <a:t>NXR-700/800/900/901/5700/5800 Compatible</a:t>
          </a:r>
        </a:p>
        <a:p>
          <a:endParaRPr lang="en-US" sz="700" baseline="0">
            <a:effectLst/>
            <a:latin typeface="Arial" pitchFamily="34" charset="0"/>
            <a:ea typeface="+mn-ea"/>
            <a:cs typeface="Arial" pitchFamily="34" charset="0"/>
          </a:endParaRPr>
        </a:p>
        <a:p>
          <a:br>
            <a:rPr lang="en-US" sz="700" baseline="0">
              <a:effectLst/>
              <a:latin typeface="Arial" pitchFamily="34" charset="0"/>
              <a:ea typeface="+mn-ea"/>
              <a:cs typeface="Arial" pitchFamily="34" charset="0"/>
            </a:rPr>
          </a:br>
          <a:endParaRPr lang="en-US" sz="700" baseline="0">
            <a:effectLst/>
            <a:latin typeface="Arial" pitchFamily="34" charset="0"/>
            <a:ea typeface="+mn-ea"/>
            <a:cs typeface="Arial" pitchFamily="34" charset="0"/>
          </a:endParaRPr>
        </a:p>
        <a:p>
          <a:endParaRPr lang="en-US" sz="700" baseline="0">
            <a:effectLst/>
            <a:latin typeface="Arial" pitchFamily="34" charset="0"/>
            <a:ea typeface="+mn-ea"/>
            <a:cs typeface="Arial" pitchFamily="34" charset="0"/>
          </a:endParaRPr>
        </a:p>
        <a:p>
          <a:r>
            <a:rPr lang="en-US" sz="700" b="0" i="1" u="none" baseline="0">
              <a:effectLst/>
              <a:latin typeface="Arial" pitchFamily="34" charset="0"/>
              <a:ea typeface="+mn-ea"/>
              <a:cs typeface="Arial" pitchFamily="34" charset="0"/>
            </a:rPr>
            <a:t>1. NX-x00/x10/x11/x20 series are available for 8 systems.</a:t>
          </a:r>
        </a:p>
        <a:p>
          <a:r>
            <a:rPr lang="en-US" sz="700" b="0" i="1" u="none" baseline="0">
              <a:effectLst/>
              <a:latin typeface="Arial" pitchFamily="34" charset="0"/>
              <a:ea typeface="+mn-ea"/>
              <a:cs typeface="Arial" pitchFamily="34" charset="0"/>
            </a:rPr>
            <a:t>2. Requires Traffic Channel (Repeater) to use as a GPS Report Channel (GRCH).</a:t>
          </a:r>
        </a:p>
        <a:p>
          <a:r>
            <a:rPr lang="en-US" sz="700" b="0" i="1" u="none" baseline="0">
              <a:effectLst/>
              <a:latin typeface="Arial" pitchFamily="34" charset="0"/>
              <a:ea typeface="+mn-ea"/>
              <a:cs typeface="Arial" pitchFamily="34" charset="0"/>
            </a:rPr>
            <a:t>3. </a:t>
          </a:r>
          <a:r>
            <a:rPr lang="en-US" altLang="ja-JP" sz="700" b="0" i="1" u="none" baseline="0">
              <a:effectLst/>
              <a:latin typeface="Arial" pitchFamily="34" charset="0"/>
              <a:ea typeface="+mn-ea"/>
              <a:cs typeface="Arial" pitchFamily="34" charset="0"/>
            </a:rPr>
            <a:t>NXR-x00 series repeaters require a properly configured CF card be installed to support</a:t>
          </a:r>
          <a:r>
            <a:rPr lang="en-US" sz="700" b="0" i="1" u="none" baseline="0">
              <a:effectLst/>
              <a:latin typeface="Arial" pitchFamily="34" charset="0"/>
              <a:ea typeface="+mn-ea"/>
              <a:cs typeface="Arial" pitchFamily="34" charset="0"/>
            </a:rPr>
            <a:t> SNMP.</a:t>
          </a:r>
          <a:endParaRPr lang="en-US" sz="700" b="1" i="1" u="sng" baseline="0">
            <a:effectLst/>
            <a:latin typeface="Arial" pitchFamily="34" charset="0"/>
            <a:ea typeface="+mn-ea"/>
            <a:cs typeface="Arial" pitchFamily="34" charset="0"/>
          </a:endParaRPr>
        </a:p>
      </xdr:txBody>
    </xdr:sp>
    <xdr:clientData/>
  </xdr:twoCellAnchor>
  <xdr:twoCellAnchor editAs="oneCell">
    <xdr:from>
      <xdr:col>1</xdr:col>
      <xdr:colOff>1506855</xdr:colOff>
      <xdr:row>4</xdr:row>
      <xdr:rowOff>802005</xdr:rowOff>
    </xdr:from>
    <xdr:to>
      <xdr:col>3</xdr:col>
      <xdr:colOff>469184</xdr:colOff>
      <xdr:row>4</xdr:row>
      <xdr:rowOff>3165601</xdr:rowOff>
    </xdr:to>
    <xdr:pic>
      <xdr:nvPicPr>
        <xdr:cNvPr id="10" name="Picture 9">
          <a:extLst>
            <a:ext uri="{FF2B5EF4-FFF2-40B4-BE49-F238E27FC236}">
              <a16:creationId xmlns:a16="http://schemas.microsoft.com/office/drawing/2014/main" id="{609EC5E8-B627-4C69-9BF1-4998495C5AC3}"/>
            </a:ext>
          </a:extLst>
        </xdr:cNvPr>
        <xdr:cNvPicPr>
          <a:picLocks noChangeAspect="1" noChangeArrowheads="1"/>
        </xdr:cNvPicPr>
      </xdr:nvPicPr>
      <xdr:blipFill rotWithShape="1">
        <a:blip xmlns:r="http://schemas.openxmlformats.org/officeDocument/2006/relationships" r:embed="rId2" cstate="print">
          <a:clrChange>
            <a:clrFrom>
              <a:srgbClr val="EEF3FA"/>
            </a:clrFrom>
            <a:clrTo>
              <a:srgbClr val="EEF3FA">
                <a:alpha val="0"/>
              </a:srgbClr>
            </a:clrTo>
          </a:clrChange>
          <a:extLst>
            <a:ext uri="{28A0092B-C50C-407E-A947-70E740481C1C}">
              <a14:useLocalDpi xmlns:a14="http://schemas.microsoft.com/office/drawing/2010/main" val="0"/>
            </a:ext>
          </a:extLst>
        </a:blip>
        <a:srcRect t="6978" b="7292"/>
        <a:stretch/>
      </xdr:blipFill>
      <xdr:spPr bwMode="auto">
        <a:xfrm>
          <a:off x="2554605" y="1487805"/>
          <a:ext cx="3534329" cy="236359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0</xdr:col>
      <xdr:colOff>135873</xdr:colOff>
      <xdr:row>26</xdr:row>
      <xdr:rowOff>73934</xdr:rowOff>
    </xdr:from>
    <xdr:to>
      <xdr:col>2</xdr:col>
      <xdr:colOff>2748</xdr:colOff>
      <xdr:row>36</xdr:row>
      <xdr:rowOff>0</xdr:rowOff>
    </xdr:to>
    <xdr:grpSp>
      <xdr:nvGrpSpPr>
        <xdr:cNvPr id="11" name="Group 18">
          <a:extLst>
            <a:ext uri="{FF2B5EF4-FFF2-40B4-BE49-F238E27FC236}">
              <a16:creationId xmlns:a16="http://schemas.microsoft.com/office/drawing/2014/main" id="{1B34E16E-7873-48C7-B482-C1098AB59FE6}"/>
            </a:ext>
          </a:extLst>
        </xdr:cNvPr>
        <xdr:cNvGrpSpPr/>
      </xdr:nvGrpSpPr>
      <xdr:grpSpPr>
        <a:xfrm>
          <a:off x="135873" y="12132584"/>
          <a:ext cx="4515075" cy="1964416"/>
          <a:chOff x="110058" y="9329963"/>
          <a:chExt cx="2490807" cy="1704433"/>
        </a:xfrm>
      </xdr:grpSpPr>
      <xdr:pic>
        <xdr:nvPicPr>
          <xdr:cNvPr id="12" name="Picture 19" descr="C:\Users\kabe\Pictures\NX5000\sara_sara.png">
            <a:extLst>
              <a:ext uri="{FF2B5EF4-FFF2-40B4-BE49-F238E27FC236}">
                <a16:creationId xmlns:a16="http://schemas.microsoft.com/office/drawing/2014/main" id="{34DFB5FD-E3ED-4CEE-B424-FE7F14BB707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0058" y="9363852"/>
            <a:ext cx="1894427" cy="12378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Picture 21">
            <a:extLst>
              <a:ext uri="{FF2B5EF4-FFF2-40B4-BE49-F238E27FC236}">
                <a16:creationId xmlns:a16="http://schemas.microsoft.com/office/drawing/2014/main" id="{062ECB61-9F97-4BE4-B633-AB09C496F7E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98285" y="9329963"/>
            <a:ext cx="402580" cy="3607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14" name="TextBox 22">
            <a:extLst>
              <a:ext uri="{FF2B5EF4-FFF2-40B4-BE49-F238E27FC236}">
                <a16:creationId xmlns:a16="http://schemas.microsoft.com/office/drawing/2014/main" id="{9D24D622-FC17-43E7-979C-06A7810EAE5F}"/>
              </a:ext>
            </a:extLst>
          </xdr:cNvPr>
          <xdr:cNvSpPr txBox="1"/>
        </xdr:nvSpPr>
        <xdr:spPr>
          <a:xfrm>
            <a:off x="127256" y="10603700"/>
            <a:ext cx="1747630" cy="430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700" b="1"/>
              <a:t>Note:  KPT-300LMC is compatible with Windows Vista/7/8/8.1</a:t>
            </a:r>
            <a:r>
              <a:rPr lang="en-US" sz="700" b="1" baseline="0"/>
              <a:t> Only.  Windows XP is not supported.  </a:t>
            </a:r>
            <a:endParaRPr lang="en-US" sz="700" b="1"/>
          </a:p>
        </xdr:txBody>
      </xdr:sp>
    </xdr:grpSp>
    <xdr:clientData/>
  </xdr:twoCellAnchor>
  <xdr:twoCellAnchor>
    <xdr:from>
      <xdr:col>1</xdr:col>
      <xdr:colOff>914400</xdr:colOff>
      <xdr:row>26</xdr:row>
      <xdr:rowOff>85725</xdr:rowOff>
    </xdr:from>
    <xdr:to>
      <xdr:col>3</xdr:col>
      <xdr:colOff>707847</xdr:colOff>
      <xdr:row>36</xdr:row>
      <xdr:rowOff>0</xdr:rowOff>
    </xdr:to>
    <xdr:sp macro="" textlink="">
      <xdr:nvSpPr>
        <xdr:cNvPr id="15" name="Text Box 7">
          <a:extLst>
            <a:ext uri="{FF2B5EF4-FFF2-40B4-BE49-F238E27FC236}">
              <a16:creationId xmlns:a16="http://schemas.microsoft.com/office/drawing/2014/main" id="{DF351227-67B1-4559-9766-2E238DB1CA9E}"/>
            </a:ext>
          </a:extLst>
        </xdr:cNvPr>
        <xdr:cNvSpPr txBox="1">
          <a:spLocks noChangeArrowheads="1"/>
        </xdr:cNvSpPr>
      </xdr:nvSpPr>
      <xdr:spPr bwMode="auto">
        <a:xfrm>
          <a:off x="1962150" y="11534775"/>
          <a:ext cx="4365447" cy="1895475"/>
        </a:xfrm>
        <a:prstGeom prst="rect">
          <a:avLst/>
        </a:prstGeom>
        <a:noFill/>
        <a:ln w="9525">
          <a:noFill/>
          <a:miter lim="800000"/>
          <a:headEnd/>
          <a:tailEnd/>
        </a:ln>
      </xdr:spPr>
      <xdr:txBody>
        <a:bodyPr vertOverflow="clip" wrap="square" lIns="27432" tIns="22860" rIns="0" bIns="0" anchor="t" upright="1"/>
        <a:lstStyle/>
        <a:p>
          <a:r>
            <a:rPr lang="en-US" altLang="ja-JP" sz="1200" b="1" baseline="0">
              <a:solidFill>
                <a:schemeClr val="accent1">
                  <a:lumMod val="50000"/>
                </a:schemeClr>
              </a:solidFill>
              <a:effectLst/>
              <a:latin typeface="Arial" panose="020B0604020202020204" pitchFamily="34" charset="0"/>
              <a:ea typeface="+mn-ea"/>
              <a:cs typeface="Arial" panose="020B0604020202020204" pitchFamily="34" charset="0"/>
            </a:rPr>
            <a:t>              KPT-300LMC</a:t>
          </a:r>
          <a:endParaRPr lang="en-US" altLang="ja-JP" sz="1200" b="1" baseline="0">
            <a:solidFill>
              <a:schemeClr val="accent1">
                <a:lumMod val="50000"/>
              </a:schemeClr>
            </a:solidFill>
            <a:latin typeface="Arial" pitchFamily="34" charset="0"/>
            <a:ea typeface="+mn-ea"/>
            <a:cs typeface="Arial" pitchFamily="34" charset="0"/>
          </a:endParaRPr>
        </a:p>
        <a:p>
          <a:pPr algn="l"/>
          <a:r>
            <a:rPr lang="en-US" sz="1200" b="0" i="0" u="none" strike="noStrike" baseline="0">
              <a:solidFill>
                <a:schemeClr val="tx1"/>
              </a:solidFill>
              <a:latin typeface="Arial" pitchFamily="34" charset="0"/>
              <a:cs typeface="Arial" pitchFamily="34" charset="0"/>
            </a:rPr>
            <a:t>              </a:t>
          </a:r>
          <a:r>
            <a:rPr lang="en-US" sz="1200" b="1" i="0" u="none" strike="noStrike" baseline="0">
              <a:solidFill>
                <a:schemeClr val="tx1"/>
              </a:solidFill>
              <a:latin typeface="Arial" pitchFamily="34" charset="0"/>
              <a:cs typeface="Arial" pitchFamily="34" charset="0"/>
            </a:rPr>
            <a:t>License Management Client</a:t>
          </a:r>
        </a:p>
        <a:p>
          <a:pPr algn="l"/>
          <a:endParaRPr lang="en-US" sz="600" b="0" i="0" u="none" strike="noStrike" baseline="0">
            <a:solidFill>
              <a:schemeClr val="tx1"/>
            </a:solidFill>
            <a:latin typeface="Arial" pitchFamily="34" charset="0"/>
            <a:cs typeface="Arial" pitchFamily="34" charset="0"/>
          </a:endParaRPr>
        </a:p>
        <a:p>
          <a:r>
            <a:rPr lang="en-US" sz="800" b="0" i="0" baseline="0">
              <a:effectLst/>
              <a:latin typeface="Arial" panose="020B0604020202020204" pitchFamily="34" charset="0"/>
              <a:ea typeface="+mn-ea"/>
              <a:cs typeface="Arial" panose="020B0604020202020204" pitchFamily="34" charset="0"/>
            </a:rPr>
            <a:t>    KPT-300LMC is a</a:t>
          </a:r>
          <a:r>
            <a:rPr lang="en-US" sz="800" b="0" i="0" u="none" baseline="0">
              <a:effectLst/>
              <a:latin typeface="Arial" panose="020B0604020202020204" pitchFamily="34" charset="0"/>
              <a:ea typeface="+mn-ea"/>
              <a:cs typeface="Arial" panose="020B0604020202020204" pitchFamily="34" charset="0"/>
            </a:rPr>
            <a:t> </a:t>
          </a:r>
          <a:r>
            <a:rPr lang="en-US" sz="800" b="0" i="0" u="sng" baseline="0">
              <a:effectLst/>
              <a:latin typeface="Arial" panose="020B0604020202020204" pitchFamily="34" charset="0"/>
              <a:ea typeface="+mn-ea"/>
              <a:cs typeface="Arial" panose="020B0604020202020204" pitchFamily="34" charset="0"/>
            </a:rPr>
            <a:t>required</a:t>
          </a:r>
          <a:r>
            <a:rPr lang="en-US" sz="800" b="0" i="0" u="none" baseline="0">
              <a:effectLst/>
              <a:latin typeface="Arial" panose="020B0604020202020204" pitchFamily="34" charset="0"/>
              <a:ea typeface="+mn-ea"/>
              <a:cs typeface="Arial" panose="020B0604020202020204" pitchFamily="34" charset="0"/>
            </a:rPr>
            <a:t> </a:t>
          </a:r>
          <a:r>
            <a:rPr lang="en-US" sz="800" b="0" i="0" baseline="0">
              <a:effectLst/>
              <a:latin typeface="Arial" panose="020B0604020202020204" pitchFamily="34" charset="0"/>
              <a:ea typeface="+mn-ea"/>
              <a:cs typeface="Arial" panose="020B0604020202020204" pitchFamily="34" charset="0"/>
            </a:rPr>
            <a:t>software package that is used to authenticate </a:t>
          </a:r>
          <a:r>
            <a:rPr lang="en-US" sz="800" b="1" i="0" baseline="0">
              <a:effectLst/>
              <a:latin typeface="Arial" panose="020B0604020202020204" pitchFamily="34" charset="0"/>
              <a:ea typeface="+mn-ea"/>
              <a:cs typeface="Arial" panose="020B0604020202020204" pitchFamily="34" charset="0"/>
            </a:rPr>
            <a:t>software</a:t>
          </a:r>
          <a:r>
            <a:rPr lang="en-US" sz="800" b="0" i="0" baseline="0">
              <a:effectLst/>
              <a:latin typeface="Arial" panose="020B0604020202020204" pitchFamily="34" charset="0"/>
              <a:ea typeface="+mn-ea"/>
              <a:cs typeface="Arial" panose="020B0604020202020204" pitchFamily="34" charset="0"/>
            </a:rPr>
            <a:t>  </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0" i="0" baseline="0">
              <a:effectLst/>
              <a:latin typeface="Arial" panose="020B0604020202020204" pitchFamily="34" charset="0"/>
              <a:ea typeface="+mn-ea"/>
              <a:cs typeface="Arial" panose="020B0604020202020204" pitchFamily="34" charset="0"/>
            </a:rPr>
            <a:t>    KPT-300LMC is available as a free download from Kenwood Tools and is also supplied</a:t>
          </a:r>
        </a:p>
        <a:p>
          <a:r>
            <a:rPr lang="en-US" sz="800" b="0" i="0" baseline="0">
              <a:effectLst/>
              <a:latin typeface="Arial" panose="020B0604020202020204" pitchFamily="34" charset="0"/>
              <a:ea typeface="+mn-ea"/>
              <a:cs typeface="Arial" panose="020B0604020202020204" pitchFamily="34" charset="0"/>
            </a:rPr>
            <a:t>    with applicable software.</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1" i="0" baseline="0">
              <a:solidFill>
                <a:schemeClr val="accent2">
                  <a:lumMod val="75000"/>
                </a:schemeClr>
              </a:solidFill>
              <a:effectLst/>
              <a:latin typeface="Arial" panose="020B0604020202020204" pitchFamily="34" charset="0"/>
              <a:ea typeface="+mn-ea"/>
              <a:cs typeface="Arial" panose="020B0604020202020204" pitchFamily="34" charset="0"/>
            </a:rPr>
            <a:t>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NOTE</a:t>
          </a: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 license key is required for the KPT-300LMC to authenticate the software </a:t>
          </a:r>
          <a:b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b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prior to use.  To receive a license key, complete the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Account Request Form"</a:t>
          </a:r>
          <a:r>
            <a:rPr lang="en-US" sz="800" b="0" i="0" u="sng" baseline="0">
              <a:solidFill>
                <a:schemeClr val="accent2">
                  <a:lumMod val="75000"/>
                </a:schemeClr>
              </a:solidFill>
              <a:effectLst/>
              <a:latin typeface="Arial" panose="020B0604020202020204" pitchFamily="34" charset="0"/>
              <a:ea typeface="+mn-ea"/>
              <a:cs typeface="Arial" panose="020B0604020202020204" pitchFamily="34" charset="0"/>
            </a:rPr>
            <a:t> </a:t>
          </a:r>
        </a:p>
        <a:p>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and return to the Kenwood Systems Order Desk.  </a:t>
          </a:r>
          <a:br>
            <a:rPr lang="en-US" sz="800" b="0" i="0" baseline="0">
              <a:solidFill>
                <a:srgbClr val="0070C0"/>
              </a:solidFill>
              <a:effectLst/>
              <a:latin typeface="Arial" panose="020B0604020202020204" pitchFamily="34" charset="0"/>
              <a:ea typeface="+mn-ea"/>
              <a:cs typeface="Arial" panose="020B0604020202020204" pitchFamily="34" charset="0"/>
            </a:rPr>
          </a:br>
          <a:br>
            <a:rPr lang="en-US" sz="800" b="0" i="0" baseline="0">
              <a:solidFill>
                <a:srgbClr val="C00000"/>
              </a:solidFill>
              <a:effectLst/>
              <a:latin typeface="Arial" panose="020B0604020202020204" pitchFamily="34" charset="0"/>
              <a:ea typeface="+mn-ea"/>
              <a:cs typeface="Arial" panose="020B0604020202020204" pitchFamily="34" charset="0"/>
            </a:rPr>
          </a:br>
          <a:r>
            <a:rPr lang="en-US" sz="800" b="0" i="0" baseline="0">
              <a:solidFill>
                <a:sysClr val="windowText" lastClr="000000"/>
              </a:solidFill>
              <a:effectLst/>
              <a:latin typeface="Arial" panose="020B0604020202020204" pitchFamily="34" charset="0"/>
              <a:ea typeface="+mn-ea"/>
              <a:cs typeface="Arial" panose="020B0604020202020204" pitchFamily="34" charset="0"/>
            </a:rPr>
            <a:t>    License Keys will be E-Mailed to the address provided on the Account Request Form.  </a:t>
          </a:r>
        </a:p>
        <a:p>
          <a:r>
            <a:rPr lang="en-US" sz="800" b="0" i="0" baseline="0">
              <a:solidFill>
                <a:sysClr val="windowText" lastClr="000000"/>
              </a:solidFill>
              <a:effectLst/>
              <a:latin typeface="Arial" panose="020B0604020202020204" pitchFamily="34" charset="0"/>
              <a:ea typeface="+mn-ea"/>
              <a:cs typeface="Arial" panose="020B0604020202020204" pitchFamily="34" charset="0"/>
            </a:rPr>
            <a:t>    A hard copy will follow by mail for your records</a:t>
          </a:r>
          <a:r>
            <a:rPr lang="en-US" sz="800" b="0" i="0" baseline="0">
              <a:solidFill>
                <a:srgbClr val="C00000"/>
              </a:solidFill>
              <a:effectLst/>
              <a:latin typeface="Arial" panose="020B0604020202020204" pitchFamily="34" charset="0"/>
              <a:ea typeface="+mn-ea"/>
              <a:cs typeface="Arial" panose="020B0604020202020204" pitchFamily="34" charset="0"/>
            </a:rPr>
            <a:t>.  </a:t>
          </a:r>
          <a:endParaRPr lang="en-US" sz="800" b="0" i="0" baseline="0">
            <a:effectLst/>
            <a:latin typeface="Arial" panose="020B0604020202020204" pitchFamily="34" charset="0"/>
            <a:ea typeface="+mn-ea"/>
            <a:cs typeface="Arial" panose="020B0604020202020204" pitchFamily="34" charset="0"/>
          </a:endParaRPr>
        </a:p>
        <a:p>
          <a:r>
            <a:rPr lang="en-US" sz="800" b="0" i="0" baseline="0">
              <a:effectLst/>
              <a:latin typeface="Arial" panose="020B0604020202020204" pitchFamily="34" charset="0"/>
              <a:ea typeface="+mn-ea"/>
              <a:cs typeface="Arial" panose="020B0604020202020204" pitchFamily="34" charset="0"/>
            </a:rPr>
            <a:t>    </a:t>
          </a:r>
          <a:endParaRPr lang="en-US" sz="800" b="0" i="0" u="none" strike="noStrike" baseline="0">
            <a:solidFill>
              <a:schemeClr val="tx1"/>
            </a:solidFill>
            <a:latin typeface="Arial" pitchFamily="34" charset="0"/>
            <a:cs typeface="Arial" pitchFamily="34" charset="0"/>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2</xdr:rowOff>
    </xdr:from>
    <xdr:to>
      <xdr:col>3</xdr:col>
      <xdr:colOff>701703</xdr:colOff>
      <xdr:row>3</xdr:row>
      <xdr:rowOff>0</xdr:rowOff>
    </xdr:to>
    <xdr:sp macro="" textlink="">
      <xdr:nvSpPr>
        <xdr:cNvPr id="2" name="正方形/長方形 5">
          <a:extLst>
            <a:ext uri="{FF2B5EF4-FFF2-40B4-BE49-F238E27FC236}">
              <a16:creationId xmlns:a16="http://schemas.microsoft.com/office/drawing/2014/main" id="{01DE6009-E1D1-4B52-A2D2-98FC8EF6B498}"/>
            </a:ext>
          </a:extLst>
        </xdr:cNvPr>
        <xdr:cNvSpPr/>
      </xdr:nvSpPr>
      <xdr:spPr>
        <a:xfrm>
          <a:off x="0" y="2"/>
          <a:ext cx="6372253"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5</xdr:row>
      <xdr:rowOff>0</xdr:rowOff>
    </xdr:from>
    <xdr:ext cx="184731" cy="264560"/>
    <xdr:sp macro="" textlink="">
      <xdr:nvSpPr>
        <xdr:cNvPr id="3" name="TextBox 2">
          <a:extLst>
            <a:ext uri="{FF2B5EF4-FFF2-40B4-BE49-F238E27FC236}">
              <a16:creationId xmlns:a16="http://schemas.microsoft.com/office/drawing/2014/main" id="{21E712F4-4E3F-4E9D-83C9-7C5BBAEAFCC2}"/>
            </a:ext>
          </a:extLst>
        </xdr:cNvPr>
        <xdr:cNvSpPr txBox="1"/>
      </xdr:nvSpPr>
      <xdr:spPr>
        <a:xfrm>
          <a:off x="152400" y="339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4" name="TextBox 1">
          <a:extLst>
            <a:ext uri="{FF2B5EF4-FFF2-40B4-BE49-F238E27FC236}">
              <a16:creationId xmlns:a16="http://schemas.microsoft.com/office/drawing/2014/main" id="{538D8ED3-59A0-4F4B-81A8-8A1D337C26F0}"/>
            </a:ext>
          </a:extLst>
        </xdr:cNvPr>
        <xdr:cNvSpPr txBox="1"/>
      </xdr:nvSpPr>
      <xdr:spPr>
        <a:xfrm>
          <a:off x="152400" y="339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5" name="TextBox 1">
          <a:extLst>
            <a:ext uri="{FF2B5EF4-FFF2-40B4-BE49-F238E27FC236}">
              <a16:creationId xmlns:a16="http://schemas.microsoft.com/office/drawing/2014/main" id="{15F621B7-E770-4A04-AFF3-F3524C081F85}"/>
            </a:ext>
          </a:extLst>
        </xdr:cNvPr>
        <xdr:cNvSpPr txBox="1"/>
      </xdr:nvSpPr>
      <xdr:spPr>
        <a:xfrm>
          <a:off x="152400" y="339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6" name="TextBox 1">
          <a:extLst>
            <a:ext uri="{FF2B5EF4-FFF2-40B4-BE49-F238E27FC236}">
              <a16:creationId xmlns:a16="http://schemas.microsoft.com/office/drawing/2014/main" id="{2EA74669-A2C9-4BB1-B6D4-F4498432A1EF}"/>
            </a:ext>
          </a:extLst>
        </xdr:cNvPr>
        <xdr:cNvSpPr txBox="1"/>
      </xdr:nvSpPr>
      <xdr:spPr>
        <a:xfrm>
          <a:off x="152400" y="339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editAs="oneCell">
    <xdr:from>
      <xdr:col>0</xdr:col>
      <xdr:colOff>99060</xdr:colOff>
      <xdr:row>0</xdr:row>
      <xdr:rowOff>129540</xdr:rowOff>
    </xdr:from>
    <xdr:to>
      <xdr:col>1</xdr:col>
      <xdr:colOff>156526</xdr:colOff>
      <xdr:row>1</xdr:row>
      <xdr:rowOff>73660</xdr:rowOff>
    </xdr:to>
    <xdr:pic>
      <xdr:nvPicPr>
        <xdr:cNvPr id="7" name="Picture 6">
          <a:extLst>
            <a:ext uri="{FF2B5EF4-FFF2-40B4-BE49-F238E27FC236}">
              <a16:creationId xmlns:a16="http://schemas.microsoft.com/office/drawing/2014/main" id="{7DD276A8-A664-410F-8827-B4550354E9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60" y="129540"/>
          <a:ext cx="1105216" cy="128270"/>
        </a:xfrm>
        <a:prstGeom prst="rect">
          <a:avLst/>
        </a:prstGeom>
      </xdr:spPr>
    </xdr:pic>
    <xdr:clientData/>
  </xdr:twoCellAnchor>
  <xdr:twoCellAnchor>
    <xdr:from>
      <xdr:col>0</xdr:col>
      <xdr:colOff>487680</xdr:colOff>
      <xdr:row>0</xdr:row>
      <xdr:rowOff>76200</xdr:rowOff>
    </xdr:from>
    <xdr:to>
      <xdr:col>3</xdr:col>
      <xdr:colOff>274319</xdr:colOff>
      <xdr:row>3</xdr:row>
      <xdr:rowOff>0</xdr:rowOff>
    </xdr:to>
    <xdr:sp macro="" textlink="">
      <xdr:nvSpPr>
        <xdr:cNvPr id="8" name="Text Box 22">
          <a:extLst>
            <a:ext uri="{FF2B5EF4-FFF2-40B4-BE49-F238E27FC236}">
              <a16:creationId xmlns:a16="http://schemas.microsoft.com/office/drawing/2014/main" id="{FC239B69-4083-4F40-A3EA-79DA67B8C35F}"/>
            </a:ext>
          </a:extLst>
        </xdr:cNvPr>
        <xdr:cNvSpPr txBox="1">
          <a:spLocks noChangeArrowheads="1"/>
        </xdr:cNvSpPr>
      </xdr:nvSpPr>
      <xdr:spPr bwMode="auto">
        <a:xfrm>
          <a:off x="487680" y="76200"/>
          <a:ext cx="5457189" cy="571500"/>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KPG-157SB</a:t>
          </a:r>
        </a:p>
        <a:p>
          <a:pPr algn="ctr" rtl="1">
            <a:defRPr sz="1000"/>
          </a:pPr>
          <a:r>
            <a:rPr lang="en-US" altLang="ja-JP" sz="1000" b="1" i="0" strike="noStrike">
              <a:solidFill>
                <a:schemeClr val="bg1"/>
              </a:solidFill>
              <a:latin typeface="Arial"/>
              <a:cs typeface="Arial"/>
            </a:rPr>
            <a:t>NEXEDGE</a:t>
          </a:r>
          <a:r>
            <a:rPr lang="en-US" altLang="ja-JP" sz="1000" b="1" i="0" strike="noStrike" baseline="30000">
              <a:solidFill>
                <a:schemeClr val="bg1"/>
              </a:solidFill>
              <a:latin typeface="Arial"/>
              <a:cs typeface="Arial"/>
            </a:rPr>
            <a:t>®</a:t>
          </a:r>
          <a:r>
            <a:rPr lang="en-US" altLang="ja-JP" sz="1000" b="1" i="0" strike="noStrike">
              <a:solidFill>
                <a:schemeClr val="bg1"/>
              </a:solidFill>
              <a:latin typeface="Arial"/>
              <a:cs typeface="Arial"/>
            </a:rPr>
            <a:t> Generation1</a:t>
          </a:r>
          <a:r>
            <a:rPr lang="en-US" altLang="ja-JP" sz="1000" b="1" i="0" strike="noStrike" baseline="0">
              <a:solidFill>
                <a:schemeClr val="bg1"/>
              </a:solidFill>
              <a:latin typeface="Arial"/>
              <a:cs typeface="Arial"/>
            </a:rPr>
            <a:t> </a:t>
          </a:r>
          <a:r>
            <a:rPr lang="en-US" altLang="ja-JP" sz="1000" b="1" i="0" strike="noStrike">
              <a:solidFill>
                <a:schemeClr val="bg1"/>
              </a:solidFill>
              <a:latin typeface="Arial"/>
              <a:cs typeface="Arial"/>
            </a:rPr>
            <a:t>Bridge</a:t>
          </a:r>
        </a:p>
      </xdr:txBody>
    </xdr:sp>
    <xdr:clientData/>
  </xdr:twoCellAnchor>
  <xdr:twoCellAnchor editAs="oneCell">
    <xdr:from>
      <xdr:col>1</xdr:col>
      <xdr:colOff>1030605</xdr:colOff>
      <xdr:row>4</xdr:row>
      <xdr:rowOff>28575</xdr:rowOff>
    </xdr:from>
    <xdr:to>
      <xdr:col>1</xdr:col>
      <xdr:colOff>3234055</xdr:colOff>
      <xdr:row>4</xdr:row>
      <xdr:rowOff>833755</xdr:rowOff>
    </xdr:to>
    <xdr:pic>
      <xdr:nvPicPr>
        <xdr:cNvPr id="9" name="Picture 8">
          <a:extLst>
            <a:ext uri="{FF2B5EF4-FFF2-40B4-BE49-F238E27FC236}">
              <a16:creationId xmlns:a16="http://schemas.microsoft.com/office/drawing/2014/main" id="{D693DAF4-6DF4-44C1-A8DA-60E55B7ED8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78355" y="714375"/>
          <a:ext cx="2203450" cy="805180"/>
        </a:xfrm>
        <a:prstGeom prst="rect">
          <a:avLst/>
        </a:prstGeom>
      </xdr:spPr>
    </xdr:pic>
    <xdr:clientData/>
  </xdr:twoCellAnchor>
  <xdr:twoCellAnchor>
    <xdr:from>
      <xdr:col>0</xdr:col>
      <xdr:colOff>285749</xdr:colOff>
      <xdr:row>4</xdr:row>
      <xdr:rowOff>1017271</xdr:rowOff>
    </xdr:from>
    <xdr:to>
      <xdr:col>1</xdr:col>
      <xdr:colOff>1527809</xdr:colOff>
      <xdr:row>4</xdr:row>
      <xdr:rowOff>2739391</xdr:rowOff>
    </xdr:to>
    <xdr:sp macro="" textlink="">
      <xdr:nvSpPr>
        <xdr:cNvPr id="10" name="TextBox 9">
          <a:extLst>
            <a:ext uri="{FF2B5EF4-FFF2-40B4-BE49-F238E27FC236}">
              <a16:creationId xmlns:a16="http://schemas.microsoft.com/office/drawing/2014/main" id="{E9F6BF5D-9184-4BB4-9007-37081A04B7C7}"/>
            </a:ext>
          </a:extLst>
        </xdr:cNvPr>
        <xdr:cNvSpPr txBox="1"/>
      </xdr:nvSpPr>
      <xdr:spPr>
        <a:xfrm>
          <a:off x="285749" y="1703071"/>
          <a:ext cx="2289810" cy="16903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r>
            <a:rPr lang="en-US" sz="880" baseline="0">
              <a:solidFill>
                <a:schemeClr val="dk1"/>
              </a:solidFill>
              <a:effectLst/>
              <a:latin typeface="Arial" panose="020B0604020202020204" pitchFamily="34" charset="0"/>
              <a:ea typeface="+mn-ea"/>
              <a:cs typeface="Arial" panose="020B0604020202020204" pitchFamily="34" charset="0"/>
            </a:rPr>
            <a:t>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Connects up to eight NXR-700/800/900/901-based multi-site trunked networks.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Subscribers from each network can make/ receive voice and data calls to/from any trunked network.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Can be installed at any trunked site through IP connectivity so it can be remotely configured and controlled from anywhere.</a:t>
          </a:r>
          <a:endParaRPr lang="en-US" sz="880">
            <a:latin typeface="Arial" panose="020B0604020202020204" pitchFamily="34" charset="0"/>
            <a:cs typeface="Arial" panose="020B0604020202020204" pitchFamily="34" charset="0"/>
          </a:endParaRPr>
        </a:p>
      </xdr:txBody>
    </xdr:sp>
    <xdr:clientData/>
  </xdr:twoCellAnchor>
  <xdr:twoCellAnchor>
    <xdr:from>
      <xdr:col>1</xdr:col>
      <xdr:colOff>1796415</xdr:colOff>
      <xdr:row>4</xdr:row>
      <xdr:rowOff>897255</xdr:rowOff>
    </xdr:from>
    <xdr:to>
      <xdr:col>3</xdr:col>
      <xdr:colOff>449580</xdr:colOff>
      <xdr:row>4</xdr:row>
      <xdr:rowOff>2659380</xdr:rowOff>
    </xdr:to>
    <xdr:sp macro="" textlink="">
      <xdr:nvSpPr>
        <xdr:cNvPr id="11" name="Text Box 7">
          <a:extLst>
            <a:ext uri="{FF2B5EF4-FFF2-40B4-BE49-F238E27FC236}">
              <a16:creationId xmlns:a16="http://schemas.microsoft.com/office/drawing/2014/main" id="{B917992B-E3D3-4941-8401-D46CBC79624A}"/>
            </a:ext>
          </a:extLst>
        </xdr:cNvPr>
        <xdr:cNvSpPr txBox="1">
          <a:spLocks noChangeArrowheads="1"/>
        </xdr:cNvSpPr>
      </xdr:nvSpPr>
      <xdr:spPr bwMode="auto">
        <a:xfrm>
          <a:off x="2844165" y="1583055"/>
          <a:ext cx="3275965" cy="1762125"/>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80" b="1" baseline="0">
              <a:latin typeface="Arial" pitchFamily="34" charset="0"/>
              <a:ea typeface="+mn-ea"/>
              <a:cs typeface="Arial" pitchFamily="34" charset="0"/>
            </a:rPr>
            <a:t>Features and Highlights</a:t>
          </a:r>
          <a:endParaRPr lang="en-US" altLang="ja-JP" sz="880" baseline="0">
            <a:latin typeface="Arial" pitchFamily="34" charset="0"/>
            <a:ea typeface="+mn-ea"/>
            <a:cs typeface="Arial" pitchFamily="34" charset="0"/>
          </a:endParaRP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100 Group Calls.</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1000 GID Exchange Sets.</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Call Types - Voice/Short Data/Long Data.</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Cross Band Networks*.</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IP Remote Control, Configuration and Maintenance.</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Multi-Level Access Control.</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Communication and System Logging.</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Data Backup and Restore.</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NXR-700/800/900/901 Compatible.</a:t>
          </a:r>
        </a:p>
        <a:p>
          <a:pPr marL="171450" indent="-171450">
            <a:buFont typeface="Arial" panose="020B0604020202020204" pitchFamily="34" charset="0"/>
            <a:buChar char="•"/>
          </a:pPr>
          <a:endParaRPr lang="en-US" altLang="ja-JP" sz="880" baseline="0">
            <a:latin typeface="Arial" pitchFamily="34" charset="0"/>
            <a:ea typeface="+mn-ea"/>
            <a:cs typeface="Arial" pitchFamily="34" charset="0"/>
          </a:endParaRPr>
        </a:p>
        <a:p>
          <a:pPr marL="0" indent="0">
            <a:buFontTx/>
            <a:buNone/>
          </a:pPr>
          <a:r>
            <a:rPr lang="en-US" altLang="ja-JP" sz="880" baseline="0">
              <a:latin typeface="Arial" pitchFamily="34" charset="0"/>
              <a:ea typeface="+mn-ea"/>
              <a:cs typeface="Arial" pitchFamily="34" charset="0"/>
            </a:rPr>
            <a:t>* All channels in NEXEDGE® network must be operating in the same bandwidth (6.25 kHz or 12.5 kHz).</a:t>
          </a:r>
        </a:p>
        <a:p>
          <a:pPr marL="171450" indent="-171450">
            <a:buFont typeface="Arial" panose="020B0604020202020204" pitchFamily="34" charset="0"/>
            <a:buChar char="•"/>
          </a:pPr>
          <a:endParaRPr lang="en-US" altLang="ja-JP" sz="900" baseline="0">
            <a:latin typeface="Arial" pitchFamily="34" charset="0"/>
            <a:ea typeface="+mn-ea"/>
            <a:cs typeface="Arial" pitchFamily="34" charset="0"/>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2</xdr:rowOff>
    </xdr:from>
    <xdr:to>
      <xdr:col>3</xdr:col>
      <xdr:colOff>711228</xdr:colOff>
      <xdr:row>3</xdr:row>
      <xdr:rowOff>0</xdr:rowOff>
    </xdr:to>
    <xdr:sp macro="" textlink="">
      <xdr:nvSpPr>
        <xdr:cNvPr id="2" name="正方形/長方形 5">
          <a:extLst>
            <a:ext uri="{FF2B5EF4-FFF2-40B4-BE49-F238E27FC236}">
              <a16:creationId xmlns:a16="http://schemas.microsoft.com/office/drawing/2014/main" id="{C91DE4BA-EDDD-4437-A2FA-B188E6BFC156}"/>
            </a:ext>
          </a:extLst>
        </xdr:cNvPr>
        <xdr:cNvSpPr/>
      </xdr:nvSpPr>
      <xdr:spPr>
        <a:xfrm>
          <a:off x="0" y="2"/>
          <a:ext cx="6330978"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5</xdr:row>
      <xdr:rowOff>0</xdr:rowOff>
    </xdr:from>
    <xdr:ext cx="184731" cy="264560"/>
    <xdr:sp macro="" textlink="">
      <xdr:nvSpPr>
        <xdr:cNvPr id="3" name="TextBox 2">
          <a:extLst>
            <a:ext uri="{FF2B5EF4-FFF2-40B4-BE49-F238E27FC236}">
              <a16:creationId xmlns:a16="http://schemas.microsoft.com/office/drawing/2014/main" id="{F4920C81-20E6-4875-8D70-9EB6312A1110}"/>
            </a:ext>
          </a:extLst>
        </xdr:cNvPr>
        <xdr:cNvSpPr txBox="1"/>
      </xdr:nvSpPr>
      <xdr:spPr>
        <a:xfrm>
          <a:off x="152400" y="23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4" name="TextBox 1">
          <a:extLst>
            <a:ext uri="{FF2B5EF4-FFF2-40B4-BE49-F238E27FC236}">
              <a16:creationId xmlns:a16="http://schemas.microsoft.com/office/drawing/2014/main" id="{12F5CD2E-ECBF-45AD-BF5B-528056E55BEA}"/>
            </a:ext>
          </a:extLst>
        </xdr:cNvPr>
        <xdr:cNvSpPr txBox="1"/>
      </xdr:nvSpPr>
      <xdr:spPr>
        <a:xfrm>
          <a:off x="152400" y="23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5" name="TextBox 1">
          <a:extLst>
            <a:ext uri="{FF2B5EF4-FFF2-40B4-BE49-F238E27FC236}">
              <a16:creationId xmlns:a16="http://schemas.microsoft.com/office/drawing/2014/main" id="{D6A33BBC-3820-43A1-8BFC-7358D3CD67C9}"/>
            </a:ext>
          </a:extLst>
        </xdr:cNvPr>
        <xdr:cNvSpPr txBox="1"/>
      </xdr:nvSpPr>
      <xdr:spPr>
        <a:xfrm>
          <a:off x="152400" y="23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6" name="TextBox 1">
          <a:extLst>
            <a:ext uri="{FF2B5EF4-FFF2-40B4-BE49-F238E27FC236}">
              <a16:creationId xmlns:a16="http://schemas.microsoft.com/office/drawing/2014/main" id="{05608CA3-94D7-4A0C-B932-D7DE61178930}"/>
            </a:ext>
          </a:extLst>
        </xdr:cNvPr>
        <xdr:cNvSpPr txBox="1"/>
      </xdr:nvSpPr>
      <xdr:spPr>
        <a:xfrm>
          <a:off x="152400" y="23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editAs="oneCell">
    <xdr:from>
      <xdr:col>0</xdr:col>
      <xdr:colOff>99060</xdr:colOff>
      <xdr:row>0</xdr:row>
      <xdr:rowOff>129540</xdr:rowOff>
    </xdr:from>
    <xdr:to>
      <xdr:col>1</xdr:col>
      <xdr:colOff>158431</xdr:colOff>
      <xdr:row>1</xdr:row>
      <xdr:rowOff>79375</xdr:rowOff>
    </xdr:to>
    <xdr:pic>
      <xdr:nvPicPr>
        <xdr:cNvPr id="7" name="Picture 6">
          <a:extLst>
            <a:ext uri="{FF2B5EF4-FFF2-40B4-BE49-F238E27FC236}">
              <a16:creationId xmlns:a16="http://schemas.microsoft.com/office/drawing/2014/main" id="{E118A8DB-5D85-452A-9228-2A46C6E7F3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60" y="129540"/>
          <a:ext cx="1107121" cy="133985"/>
        </a:xfrm>
        <a:prstGeom prst="rect">
          <a:avLst/>
        </a:prstGeom>
      </xdr:spPr>
    </xdr:pic>
    <xdr:clientData/>
  </xdr:twoCellAnchor>
  <xdr:twoCellAnchor>
    <xdr:from>
      <xdr:col>0</xdr:col>
      <xdr:colOff>525780</xdr:colOff>
      <xdr:row>0</xdr:row>
      <xdr:rowOff>76201</xdr:rowOff>
    </xdr:from>
    <xdr:to>
      <xdr:col>3</xdr:col>
      <xdr:colOff>312419</xdr:colOff>
      <xdr:row>3</xdr:row>
      <xdr:rowOff>0</xdr:rowOff>
    </xdr:to>
    <xdr:sp macro="" textlink="">
      <xdr:nvSpPr>
        <xdr:cNvPr id="8" name="Text Box 22">
          <a:extLst>
            <a:ext uri="{FF2B5EF4-FFF2-40B4-BE49-F238E27FC236}">
              <a16:creationId xmlns:a16="http://schemas.microsoft.com/office/drawing/2014/main" id="{90866464-4C20-4363-8A9C-687FDE4DE586}"/>
            </a:ext>
          </a:extLst>
        </xdr:cNvPr>
        <xdr:cNvSpPr txBox="1">
          <a:spLocks noChangeArrowheads="1"/>
        </xdr:cNvSpPr>
      </xdr:nvSpPr>
      <xdr:spPr bwMode="auto">
        <a:xfrm>
          <a:off x="525780" y="76201"/>
          <a:ext cx="5406389" cy="57149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NEXEDGE</a:t>
          </a:r>
          <a:r>
            <a:rPr lang="en-US" altLang="ja-JP" sz="1800" b="1" i="0" strike="noStrike" baseline="30000">
              <a:solidFill>
                <a:schemeClr val="bg1"/>
              </a:solidFill>
              <a:latin typeface="Arial"/>
              <a:cs typeface="Arial"/>
            </a:rPr>
            <a:t>®</a:t>
          </a:r>
          <a:r>
            <a:rPr lang="en-US" altLang="ja-JP" sz="1800" b="1" i="0" strike="noStrike">
              <a:solidFill>
                <a:schemeClr val="bg1"/>
              </a:solidFill>
              <a:latin typeface="Arial"/>
              <a:cs typeface="Arial"/>
            </a:rPr>
            <a:t> MAX</a:t>
          </a:r>
        </a:p>
        <a:p>
          <a:pPr algn="ctr" rtl="1">
            <a:defRPr sz="1000"/>
          </a:pPr>
          <a:r>
            <a:rPr lang="en-US" altLang="ja-JP" sz="1000" b="1" i="0" strike="noStrike">
              <a:solidFill>
                <a:schemeClr val="bg1"/>
              </a:solidFill>
              <a:latin typeface="Arial"/>
              <a:cs typeface="Arial"/>
            </a:rPr>
            <a:t>Dispatch Console</a:t>
          </a:r>
        </a:p>
      </xdr:txBody>
    </xdr:sp>
    <xdr:clientData/>
  </xdr:twoCellAnchor>
  <xdr:twoCellAnchor editAs="oneCell">
    <xdr:from>
      <xdr:col>0</xdr:col>
      <xdr:colOff>100965</xdr:colOff>
      <xdr:row>4</xdr:row>
      <xdr:rowOff>163830</xdr:rowOff>
    </xdr:from>
    <xdr:to>
      <xdr:col>1</xdr:col>
      <xdr:colOff>1343025</xdr:colOff>
      <xdr:row>4</xdr:row>
      <xdr:rowOff>1467714</xdr:rowOff>
    </xdr:to>
    <xdr:pic>
      <xdr:nvPicPr>
        <xdr:cNvPr id="9" name="Picture 8">
          <a:extLst>
            <a:ext uri="{FF2B5EF4-FFF2-40B4-BE49-F238E27FC236}">
              <a16:creationId xmlns:a16="http://schemas.microsoft.com/office/drawing/2014/main" id="{DFD3BC5A-E35A-4E17-9FEB-026F10D36A5F}"/>
            </a:ext>
          </a:extLst>
        </xdr:cNvPr>
        <xdr:cNvPicPr>
          <a:picLocks noChangeAspect="1"/>
        </xdr:cNvPicPr>
      </xdr:nvPicPr>
      <xdr:blipFill>
        <a:blip xmlns:r="http://schemas.openxmlformats.org/officeDocument/2006/relationships" r:embed="rId2"/>
        <a:stretch>
          <a:fillRect/>
        </a:stretch>
      </xdr:blipFill>
      <xdr:spPr>
        <a:xfrm>
          <a:off x="100965" y="849630"/>
          <a:ext cx="2289810" cy="1303884"/>
        </a:xfrm>
        <a:prstGeom prst="rect">
          <a:avLst/>
        </a:prstGeom>
      </xdr:spPr>
    </xdr:pic>
    <xdr:clientData/>
  </xdr:twoCellAnchor>
  <xdr:twoCellAnchor>
    <xdr:from>
      <xdr:col>1</xdr:col>
      <xdr:colOff>1514476</xdr:colOff>
      <xdr:row>4</xdr:row>
      <xdr:rowOff>177165</xdr:rowOff>
    </xdr:from>
    <xdr:to>
      <xdr:col>3</xdr:col>
      <xdr:colOff>657226</xdr:colOff>
      <xdr:row>4</xdr:row>
      <xdr:rowOff>1510665</xdr:rowOff>
    </xdr:to>
    <xdr:sp macro="" textlink="">
      <xdr:nvSpPr>
        <xdr:cNvPr id="10" name="TextBox 9">
          <a:extLst>
            <a:ext uri="{FF2B5EF4-FFF2-40B4-BE49-F238E27FC236}">
              <a16:creationId xmlns:a16="http://schemas.microsoft.com/office/drawing/2014/main" id="{6A88C48B-B515-414D-A2C6-94136CD9621B}"/>
            </a:ext>
          </a:extLst>
        </xdr:cNvPr>
        <xdr:cNvSpPr txBox="1"/>
      </xdr:nvSpPr>
      <xdr:spPr>
        <a:xfrm>
          <a:off x="2562226" y="862965"/>
          <a:ext cx="3714750" cy="1333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r>
            <a:rPr lang="en-US" sz="880" baseline="0">
              <a:solidFill>
                <a:schemeClr val="dk1"/>
              </a:solidFill>
              <a:effectLst/>
              <a:latin typeface="Arial" panose="020B0604020202020204" pitchFamily="34" charset="0"/>
              <a:ea typeface="+mn-ea"/>
              <a:cs typeface="Arial" panose="020B0604020202020204" pitchFamily="34" charset="0"/>
            </a:rPr>
            <a:t>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End-to-end IP based telecommunications console system designed for mission critical dispatch applications.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Employs the latest, standards-based IP protocols and IT best practices.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Offers highest levels of interoperability, scalability, and features.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Designed to connect directly to a NEXEDGE</a:t>
          </a:r>
          <a:r>
            <a:rPr lang="en-US" sz="880" baseline="30000">
              <a:solidFill>
                <a:schemeClr val="dk1"/>
              </a:solidFill>
              <a:effectLst/>
              <a:latin typeface="Arial" panose="020B0604020202020204" pitchFamily="34" charset="0"/>
              <a:ea typeface="+mn-ea"/>
              <a:cs typeface="Arial" panose="020B0604020202020204" pitchFamily="34" charset="0"/>
            </a:rPr>
            <a:t>®</a:t>
          </a:r>
          <a:r>
            <a:rPr lang="en-US" sz="880" baseline="0">
              <a:solidFill>
                <a:schemeClr val="dk1"/>
              </a:solidFill>
              <a:effectLst/>
              <a:latin typeface="Arial" panose="020B0604020202020204" pitchFamily="34" charset="0"/>
              <a:ea typeface="+mn-ea"/>
              <a:cs typeface="Arial" panose="020B0604020202020204" pitchFamily="34" charset="0"/>
            </a:rPr>
            <a:t> Trunking Repeater System (TRS) via IP connection.</a:t>
          </a:r>
        </a:p>
      </xdr:txBody>
    </xdr:sp>
    <xdr:clientData/>
  </xdr:twoCellAnchor>
  <xdr:oneCellAnchor>
    <xdr:from>
      <xdr:col>0</xdr:col>
      <xdr:colOff>152400</xdr:colOff>
      <xdr:row>15</xdr:row>
      <xdr:rowOff>0</xdr:rowOff>
    </xdr:from>
    <xdr:ext cx="184731" cy="264560"/>
    <xdr:sp macro="" textlink="">
      <xdr:nvSpPr>
        <xdr:cNvPr id="11" name="TextBox 10">
          <a:extLst>
            <a:ext uri="{FF2B5EF4-FFF2-40B4-BE49-F238E27FC236}">
              <a16:creationId xmlns:a16="http://schemas.microsoft.com/office/drawing/2014/main" id="{1B7C889C-B990-46F3-9F2B-376B7229792A}"/>
            </a:ext>
          </a:extLst>
        </xdr:cNvPr>
        <xdr:cNvSpPr txBox="1"/>
      </xdr:nvSpPr>
      <xdr:spPr>
        <a:xfrm>
          <a:off x="152400" y="854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15</xdr:row>
      <xdr:rowOff>0</xdr:rowOff>
    </xdr:from>
    <xdr:ext cx="184731" cy="264560"/>
    <xdr:sp macro="" textlink="">
      <xdr:nvSpPr>
        <xdr:cNvPr id="12" name="TextBox 1">
          <a:extLst>
            <a:ext uri="{FF2B5EF4-FFF2-40B4-BE49-F238E27FC236}">
              <a16:creationId xmlns:a16="http://schemas.microsoft.com/office/drawing/2014/main" id="{2FD65AD8-0B84-45B4-869D-E944B4DF54BA}"/>
            </a:ext>
          </a:extLst>
        </xdr:cNvPr>
        <xdr:cNvSpPr txBox="1"/>
      </xdr:nvSpPr>
      <xdr:spPr>
        <a:xfrm>
          <a:off x="152400" y="854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15</xdr:row>
      <xdr:rowOff>0</xdr:rowOff>
    </xdr:from>
    <xdr:ext cx="184731" cy="264560"/>
    <xdr:sp macro="" textlink="">
      <xdr:nvSpPr>
        <xdr:cNvPr id="13" name="TextBox 1">
          <a:extLst>
            <a:ext uri="{FF2B5EF4-FFF2-40B4-BE49-F238E27FC236}">
              <a16:creationId xmlns:a16="http://schemas.microsoft.com/office/drawing/2014/main" id="{6F2C072C-B592-41F4-BBAF-4ED9E70A5C2F}"/>
            </a:ext>
          </a:extLst>
        </xdr:cNvPr>
        <xdr:cNvSpPr txBox="1"/>
      </xdr:nvSpPr>
      <xdr:spPr>
        <a:xfrm>
          <a:off x="152400" y="854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15</xdr:row>
      <xdr:rowOff>0</xdr:rowOff>
    </xdr:from>
    <xdr:ext cx="184731" cy="264560"/>
    <xdr:sp macro="" textlink="">
      <xdr:nvSpPr>
        <xdr:cNvPr id="14" name="TextBox 1">
          <a:extLst>
            <a:ext uri="{FF2B5EF4-FFF2-40B4-BE49-F238E27FC236}">
              <a16:creationId xmlns:a16="http://schemas.microsoft.com/office/drawing/2014/main" id="{D2C915FC-897C-4EB0-91DD-15CC822EEAB6}"/>
            </a:ext>
          </a:extLst>
        </xdr:cNvPr>
        <xdr:cNvSpPr txBox="1"/>
      </xdr:nvSpPr>
      <xdr:spPr>
        <a:xfrm>
          <a:off x="152400" y="854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wsDr>
</file>

<file path=xl/drawings/drawing47.xml><?xml version="1.0" encoding="utf-8"?>
<xdr:wsDr xmlns:xdr="http://schemas.openxmlformats.org/drawingml/2006/spreadsheetDrawing" xmlns:a="http://schemas.openxmlformats.org/drawingml/2006/main">
  <xdr:twoCellAnchor>
    <xdr:from>
      <xdr:col>0</xdr:col>
      <xdr:colOff>631658</xdr:colOff>
      <xdr:row>0</xdr:row>
      <xdr:rowOff>53642</xdr:rowOff>
    </xdr:from>
    <xdr:to>
      <xdr:col>3</xdr:col>
      <xdr:colOff>60157</xdr:colOff>
      <xdr:row>4</xdr:row>
      <xdr:rowOff>61912</xdr:rowOff>
    </xdr:to>
    <xdr:sp macro="" textlink="">
      <xdr:nvSpPr>
        <xdr:cNvPr id="2" name="Text Box 22">
          <a:extLst>
            <a:ext uri="{FF2B5EF4-FFF2-40B4-BE49-F238E27FC236}">
              <a16:creationId xmlns:a16="http://schemas.microsoft.com/office/drawing/2014/main" id="{DA9D3597-CD04-479B-907C-B0D31A28C858}"/>
            </a:ext>
          </a:extLst>
        </xdr:cNvPr>
        <xdr:cNvSpPr txBox="1">
          <a:spLocks noChangeArrowheads="1"/>
        </xdr:cNvSpPr>
      </xdr:nvSpPr>
      <xdr:spPr bwMode="auto">
        <a:xfrm>
          <a:off x="631658" y="53642"/>
          <a:ext cx="5029199" cy="840120"/>
        </a:xfrm>
        <a:prstGeom prst="rect">
          <a:avLst/>
        </a:prstGeom>
        <a:noFill/>
        <a:ln w="9525">
          <a:noFill/>
          <a:miter lim="800000"/>
          <a:headEnd/>
          <a:tailEnd/>
        </a:ln>
      </xdr:spPr>
      <xdr:txBody>
        <a:bodyPr vertOverflow="clip" wrap="square" lIns="45720" tIns="36576" rIns="45720"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n-US" altLang="ja-JP" sz="1800" b="1" i="0" u="none" strike="noStrike" kern="0" cap="none" spc="0" normalizeH="0" baseline="0" noProof="0">
              <a:ln>
                <a:noFill/>
              </a:ln>
              <a:solidFill>
                <a:prstClr val="white"/>
              </a:solidFill>
              <a:effectLst/>
              <a:uLnTx/>
              <a:uFillTx/>
              <a:latin typeface="Arial"/>
              <a:ea typeface="+mn-ea"/>
              <a:cs typeface="Arial"/>
            </a:rPr>
            <a:t>NXlink</a:t>
          </a: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n-US" altLang="ja-JP" sz="1400" b="1" i="0" u="none" strike="noStrike" kern="0" cap="none" spc="0" normalizeH="0" baseline="0" noProof="0">
              <a:ln>
                <a:noFill/>
              </a:ln>
              <a:solidFill>
                <a:prstClr val="white"/>
              </a:solidFill>
              <a:effectLst/>
              <a:uLnTx/>
              <a:uFillTx/>
              <a:latin typeface="Arial"/>
              <a:ea typeface="+mn-ea"/>
              <a:cs typeface="Arial"/>
            </a:rPr>
            <a:t>  </a:t>
          </a:r>
          <a:r>
            <a:rPr kumimoji="0" lang="en-US" altLang="ja-JP" sz="1000" b="1" i="0" u="none" strike="noStrike" kern="0" cap="none" spc="0" normalizeH="0" baseline="0" noProof="0">
              <a:ln>
                <a:noFill/>
              </a:ln>
              <a:solidFill>
                <a:prstClr val="white"/>
              </a:solidFill>
              <a:effectLst/>
              <a:uLnTx/>
              <a:uFillTx/>
              <a:latin typeface="Arial"/>
              <a:ea typeface="+mn-ea"/>
              <a:cs typeface="Arial"/>
            </a:rPr>
            <a:t>Hospitality Service Integration</a:t>
          </a:r>
          <a:endParaRPr lang="en-US" altLang="ja-JP" sz="1000" b="1" i="0" strike="noStrike">
            <a:solidFill>
              <a:schemeClr val="bg1"/>
            </a:solidFill>
            <a:latin typeface="Arial"/>
            <a:cs typeface="Arial"/>
          </a:endParaRPr>
        </a:p>
      </xdr:txBody>
    </xdr:sp>
    <xdr:clientData/>
  </xdr:twoCellAnchor>
  <xdr:twoCellAnchor editAs="oneCell">
    <xdr:from>
      <xdr:col>0</xdr:col>
      <xdr:colOff>74018</xdr:colOff>
      <xdr:row>0</xdr:row>
      <xdr:rowOff>73025</xdr:rowOff>
    </xdr:from>
    <xdr:to>
      <xdr:col>1</xdr:col>
      <xdr:colOff>129579</xdr:colOff>
      <xdr:row>1</xdr:row>
      <xdr:rowOff>14287</xdr:rowOff>
    </xdr:to>
    <xdr:pic>
      <xdr:nvPicPr>
        <xdr:cNvPr id="3" name="Picture 8">
          <a:extLst>
            <a:ext uri="{FF2B5EF4-FFF2-40B4-BE49-F238E27FC236}">
              <a16:creationId xmlns:a16="http://schemas.microsoft.com/office/drawing/2014/main" id="{5CA0E3CB-926B-439C-839C-92296D21FA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18" y="73025"/>
          <a:ext cx="1084261" cy="125412"/>
        </a:xfrm>
        <a:prstGeom prst="rect">
          <a:avLst/>
        </a:prstGeom>
      </xdr:spPr>
    </xdr:pic>
    <xdr:clientData/>
  </xdr:twoCellAnchor>
  <xdr:twoCellAnchor>
    <xdr:from>
      <xdr:col>0</xdr:col>
      <xdr:colOff>123826</xdr:colOff>
      <xdr:row>3</xdr:row>
      <xdr:rowOff>95251</xdr:rowOff>
    </xdr:from>
    <xdr:to>
      <xdr:col>2</xdr:col>
      <xdr:colOff>552451</xdr:colOff>
      <xdr:row>15</xdr:row>
      <xdr:rowOff>133351</xdr:rowOff>
    </xdr:to>
    <xdr:sp macro="" textlink="">
      <xdr:nvSpPr>
        <xdr:cNvPr id="4" name="TextBox 3">
          <a:extLst>
            <a:ext uri="{FF2B5EF4-FFF2-40B4-BE49-F238E27FC236}">
              <a16:creationId xmlns:a16="http://schemas.microsoft.com/office/drawing/2014/main" id="{EB9CEB47-E2AA-4EAB-A01E-0FBC3CE748B5}"/>
            </a:ext>
          </a:extLst>
        </xdr:cNvPr>
        <xdr:cNvSpPr txBox="1"/>
      </xdr:nvSpPr>
      <xdr:spPr>
        <a:xfrm>
          <a:off x="123826" y="742951"/>
          <a:ext cx="5280025" cy="2247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NXlink provides a  level of efficiency and coordination of workflow management for the hospitality industry, ensuring timely customer service  for guests  and support staff. The NXlink integration has been developed in cooperation with Datalink Systems Inc.</a:t>
          </a:r>
          <a:br>
            <a:rPr lang="en-US" sz="880" b="1" baseline="0">
              <a:solidFill>
                <a:schemeClr val="dk1"/>
              </a:solidFill>
              <a:effectLst/>
              <a:latin typeface="Arial" panose="020B0604020202020204" pitchFamily="34" charset="0"/>
              <a:ea typeface="+mn-ea"/>
              <a:cs typeface="Arial" panose="020B0604020202020204" pitchFamily="34" charset="0"/>
            </a:rPr>
          </a:br>
          <a:br>
            <a:rPr lang="en-US" sz="880" b="1" baseline="0">
              <a:solidFill>
                <a:schemeClr val="dk1"/>
              </a:solidFill>
              <a:effectLst/>
              <a:latin typeface="Arial" panose="020B0604020202020204" pitchFamily="34" charset="0"/>
              <a:ea typeface="+mn-ea"/>
              <a:cs typeface="Arial" panose="020B0604020202020204" pitchFamily="34" charset="0"/>
            </a:rPr>
          </a:br>
          <a:r>
            <a:rPr lang="en-US" sz="880" b="1" baseline="0">
              <a:solidFill>
                <a:schemeClr val="dk1"/>
              </a:solidFill>
              <a:effectLst/>
              <a:latin typeface="Arial" panose="020B0604020202020204" pitchFamily="34" charset="0"/>
              <a:ea typeface="+mn-ea"/>
              <a:cs typeface="Arial" panose="020B0604020202020204" pitchFamily="34" charset="0"/>
            </a:rPr>
            <a:t>Product Features</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Two-way text messaging</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Interfaces with: </a:t>
          </a:r>
          <a:endParaRPr kumimoji="0" lang="en-US" sz="88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628650" marR="0" lvl="1"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88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Guestware</a:t>
          </a:r>
        </a:p>
        <a:p>
          <a:pPr marL="628650" marR="0" lvl="1"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88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HotSOS</a:t>
          </a:r>
        </a:p>
        <a:p>
          <a:pPr marL="628650" marR="0" lvl="1"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88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HotelSystemsPro</a:t>
          </a:r>
          <a:endParaRPr lang="en-US" sz="880" baseline="0">
            <a:solidFill>
              <a:schemeClr val="dk1"/>
            </a:solidFill>
            <a:effectLst/>
            <a:latin typeface="Arial" panose="020B0604020202020204" pitchFamily="34" charset="0"/>
            <a:ea typeface="+mn-ea"/>
            <a:cs typeface="Arial" panose="020B0604020202020204" pitchFamily="34" charset="0"/>
          </a:endParaRP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Time stamps and stores all messages</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Operates on Windows server 2016</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US" sz="880" baseline="0">
            <a:solidFill>
              <a:schemeClr val="dk1"/>
            </a:solidFill>
            <a:effectLst/>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8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Product Compatibility</a:t>
          </a:r>
          <a:endParaRPr lang="en-US" sz="880" baseline="0">
            <a:solidFill>
              <a:schemeClr val="dk1"/>
            </a:solidFill>
            <a:effectLst/>
            <a:latin typeface="Arial" panose="020B0604020202020204" pitchFamily="34" charset="0"/>
            <a:ea typeface="+mn-ea"/>
            <a:cs typeface="Arial" panose="020B0604020202020204" pitchFamily="34" charset="0"/>
          </a:endParaRP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NEXEDGE Conv &amp; Type-C Trunking</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NX-5x00 Series Portable </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NX-x00 Series Portable</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US" sz="900" baseline="0">
            <a:solidFill>
              <a:schemeClr val="dk1"/>
            </a:solidFill>
            <a:effectLst/>
            <a:latin typeface="Arial" panose="020B0604020202020204" pitchFamily="34" charset="0"/>
            <a:ea typeface="+mn-ea"/>
            <a:cs typeface="Arial" panose="020B0604020202020204" pitchFamily="34" charset="0"/>
          </a:endParaRP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US" sz="90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1</xdr:col>
      <xdr:colOff>1365388</xdr:colOff>
      <xdr:row>6</xdr:row>
      <xdr:rowOff>76200</xdr:rowOff>
    </xdr:from>
    <xdr:to>
      <xdr:col>3</xdr:col>
      <xdr:colOff>304800</xdr:colOff>
      <xdr:row>17</xdr:row>
      <xdr:rowOff>114161</xdr:rowOff>
    </xdr:to>
    <xdr:pic>
      <xdr:nvPicPr>
        <xdr:cNvPr id="5" name="Picture 4">
          <a:extLst>
            <a:ext uri="{FF2B5EF4-FFF2-40B4-BE49-F238E27FC236}">
              <a16:creationId xmlns:a16="http://schemas.microsoft.com/office/drawing/2014/main" id="{E71EC302-A055-48E2-AE63-824CE1018E10}"/>
            </a:ext>
          </a:extLst>
        </xdr:cNvPr>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2394088" y="1276350"/>
          <a:ext cx="3511412" cy="2063611"/>
        </a:xfrm>
        <a:prstGeom prst="rect">
          <a:avLst/>
        </a:prstGeom>
        <a:noFill/>
        <a:ln w="9525">
          <a:noFill/>
          <a:miter lim="800000"/>
          <a:headEnd/>
          <a:tailEnd/>
        </a:ln>
      </xdr:spPr>
    </xdr:pic>
    <xdr:clientData/>
  </xdr:twoCellAnchor>
</xdr:wsDr>
</file>

<file path=xl/drawings/drawing48.xml><?xml version="1.0" encoding="utf-8"?>
<xdr:wsDr xmlns:xdr="http://schemas.openxmlformats.org/drawingml/2006/spreadsheetDrawing" xmlns:a="http://schemas.openxmlformats.org/drawingml/2006/main">
  <xdr:oneCellAnchor>
    <xdr:from>
      <xdr:col>1</xdr:col>
      <xdr:colOff>1038225</xdr:colOff>
      <xdr:row>0</xdr:row>
      <xdr:rowOff>114300</xdr:rowOff>
    </xdr:from>
    <xdr:ext cx="3061256" cy="400050"/>
    <xdr:pic>
      <xdr:nvPicPr>
        <xdr:cNvPr id="2" name="Picture 1">
          <a:extLst>
            <a:ext uri="{FF2B5EF4-FFF2-40B4-BE49-F238E27FC236}">
              <a16:creationId xmlns:a16="http://schemas.microsoft.com/office/drawing/2014/main" id="{9920F3B0-7022-4C5E-87FE-EEF66F26E581}"/>
            </a:ext>
          </a:extLst>
        </xdr:cNvPr>
        <xdr:cNvPicPr>
          <a:picLocks noChangeAspect="1"/>
        </xdr:cNvPicPr>
      </xdr:nvPicPr>
      <xdr:blipFill>
        <a:blip xmlns:r="http://schemas.openxmlformats.org/officeDocument/2006/relationships" r:embed="rId1"/>
        <a:stretch>
          <a:fillRect/>
        </a:stretch>
      </xdr:blipFill>
      <xdr:spPr>
        <a:xfrm>
          <a:off x="2327275" y="114300"/>
          <a:ext cx="3061256" cy="400050"/>
        </a:xfrm>
        <a:prstGeom prst="rect">
          <a:avLst/>
        </a:prstGeom>
      </xdr:spPr>
    </xdr:pic>
    <xdr:clientData/>
  </xdr:oneCellAnchor>
  <xdr:oneCellAnchor>
    <xdr:from>
      <xdr:col>1</xdr:col>
      <xdr:colOff>1247775</xdr:colOff>
      <xdr:row>2</xdr:row>
      <xdr:rowOff>76200</xdr:rowOff>
    </xdr:from>
    <xdr:ext cx="2605635" cy="1221026"/>
    <xdr:pic>
      <xdr:nvPicPr>
        <xdr:cNvPr id="3" name="Picture 2">
          <a:extLst>
            <a:ext uri="{FF2B5EF4-FFF2-40B4-BE49-F238E27FC236}">
              <a16:creationId xmlns:a16="http://schemas.microsoft.com/office/drawing/2014/main" id="{1744C3ED-26B3-40F1-9AC6-7519CDD1FA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36825" y="1524000"/>
          <a:ext cx="2605635" cy="1221026"/>
        </a:xfrm>
        <a:prstGeom prst="rect">
          <a:avLst/>
        </a:prstGeom>
      </xdr:spPr>
    </xdr:pic>
    <xdr:clientData/>
  </xdr:oneCellAnchor>
  <xdr:twoCellAnchor>
    <xdr:from>
      <xdr:col>0</xdr:col>
      <xdr:colOff>104775</xdr:colOff>
      <xdr:row>3</xdr:row>
      <xdr:rowOff>66675</xdr:rowOff>
    </xdr:from>
    <xdr:to>
      <xdr:col>1</xdr:col>
      <xdr:colOff>1743075</xdr:colOff>
      <xdr:row>4</xdr:row>
      <xdr:rowOff>171450</xdr:rowOff>
    </xdr:to>
    <xdr:sp macro="" textlink="">
      <xdr:nvSpPr>
        <xdr:cNvPr id="4" name="TextBox 9">
          <a:extLst>
            <a:ext uri="{FF2B5EF4-FFF2-40B4-BE49-F238E27FC236}">
              <a16:creationId xmlns:a16="http://schemas.microsoft.com/office/drawing/2014/main" id="{BB842222-552D-4781-AA52-2B437082B18F}"/>
            </a:ext>
          </a:extLst>
        </xdr:cNvPr>
        <xdr:cNvSpPr txBox="1"/>
      </xdr:nvSpPr>
      <xdr:spPr>
        <a:xfrm>
          <a:off x="104775" y="2835275"/>
          <a:ext cx="2927350" cy="2187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Arial" panose="020B0604020202020204" pitchFamily="34" charset="0"/>
            </a:rPr>
            <a:t>GENERAL FEATURES</a:t>
          </a:r>
          <a:endParaRPr lang="en-US" sz="1100" b="0" baseline="0">
            <a:solidFill>
              <a:schemeClr val="dk1"/>
            </a:solidFill>
            <a:effectLst/>
            <a:latin typeface="+mn-lt"/>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Analog FM 12.5 kHz</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Digital 12.5 kHz</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DMR Tier 2 &amp; 3 simulcast repeaters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P25 conventional and simulcast repeaters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Kairos S-Trunk repeaters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DMR Conventional IP Network</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Multi-mode Analog/Digital Repeater</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Optional Soft Diversity Reception</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Analog / Digital Simulcast Option</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System Redundancy</a:t>
          </a:r>
        </a:p>
      </xdr:txBody>
    </xdr:sp>
    <xdr:clientData/>
  </xdr:twoCellAnchor>
  <xdr:twoCellAnchor>
    <xdr:from>
      <xdr:col>1</xdr:col>
      <xdr:colOff>2400300</xdr:colOff>
      <xdr:row>3</xdr:row>
      <xdr:rowOff>95251</xdr:rowOff>
    </xdr:from>
    <xdr:to>
      <xdr:col>3</xdr:col>
      <xdr:colOff>409575</xdr:colOff>
      <xdr:row>4</xdr:row>
      <xdr:rowOff>152400</xdr:rowOff>
    </xdr:to>
    <xdr:sp macro="" textlink="">
      <xdr:nvSpPr>
        <xdr:cNvPr id="5" name="Text Box 7">
          <a:extLst>
            <a:ext uri="{FF2B5EF4-FFF2-40B4-BE49-F238E27FC236}">
              <a16:creationId xmlns:a16="http://schemas.microsoft.com/office/drawing/2014/main" id="{210F51FD-35FE-47E0-9406-84F48FFE3CD0}"/>
            </a:ext>
          </a:extLst>
        </xdr:cNvPr>
        <xdr:cNvSpPr txBox="1">
          <a:spLocks noChangeArrowheads="1"/>
        </xdr:cNvSpPr>
      </xdr:nvSpPr>
      <xdr:spPr bwMode="auto">
        <a:xfrm>
          <a:off x="3689350" y="2863851"/>
          <a:ext cx="4022725" cy="2139949"/>
        </a:xfrm>
        <a:prstGeom prst="rect">
          <a:avLst/>
        </a:prstGeom>
        <a:noFill/>
        <a:ln w="9525">
          <a:noFill/>
          <a:miter lim="800000"/>
          <a:headEnd/>
          <a:tailEnd/>
        </a:ln>
      </xdr:spPr>
      <xdr:txBody>
        <a:bodyPr vertOverflow="clip" wrap="square" lIns="45720" tIns="22860" rIns="0" bIns="0" anchor="t" upright="1"/>
        <a:lstStyle/>
        <a:p>
          <a:r>
            <a:rPr lang="en-US" altLang="ja-JP" sz="1100" b="1" baseline="0">
              <a:latin typeface="+mn-lt"/>
              <a:ea typeface="+mn-ea"/>
              <a:cs typeface="Arial" pitchFamily="34" charset="0"/>
            </a:rPr>
            <a:t>GENERAL OPTIONS</a:t>
          </a:r>
          <a:endParaRPr lang="en-US" altLang="ja-JP" sz="1100" b="0" baseline="0">
            <a:latin typeface="+mn-lt"/>
            <a:ea typeface="+mn-ea"/>
            <a:cs typeface="Arial" pitchFamily="34" charset="0"/>
          </a:endParaRPr>
        </a:p>
        <a:p>
          <a:endParaRPr lang="en-US" altLang="ja-JP" sz="1100" baseline="0">
            <a:latin typeface="+mn-lt"/>
            <a:ea typeface="+mn-ea"/>
            <a:cs typeface="Arial" pitchFamily="34" charset="0"/>
          </a:endParaRPr>
        </a:p>
        <a:p>
          <a:pPr marL="171450" indent="-171450">
            <a:buFont typeface="Arial" panose="020B0604020202020204" pitchFamily="34" charset="0"/>
            <a:buChar char="•"/>
          </a:pPr>
          <a:r>
            <a:rPr lang="en-US" altLang="ja-JP" sz="1100" baseline="0">
              <a:latin typeface="+mn-lt"/>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1100" baseline="0">
              <a:latin typeface="+mn-lt"/>
              <a:ea typeface="+mn-ea"/>
              <a:cs typeface="Arial" pitchFamily="34" charset="0"/>
            </a:rPr>
            <a:t>High performance 6 cavity BpBr duplexer is also available. </a:t>
          </a:r>
        </a:p>
        <a:p>
          <a:pPr marL="171450" indent="-171450">
            <a:buFont typeface="Arial" panose="020B0604020202020204" pitchFamily="34" charset="0"/>
            <a:buChar char="•"/>
          </a:pPr>
          <a:r>
            <a:rPr lang="en-US" altLang="ja-JP" sz="1100" baseline="0">
              <a:latin typeface="+mn-lt"/>
              <a:ea typeface="+mn-ea"/>
              <a:cs typeface="Arial" pitchFamily="34" charset="0"/>
            </a:rPr>
            <a:t>Multi-channel combining systems are quoted on an individual system basis.</a:t>
          </a:r>
        </a:p>
        <a:p>
          <a:pPr marL="171450" indent="-171450">
            <a:buFont typeface="Arial" panose="020B0604020202020204" pitchFamily="34" charset="0"/>
            <a:buChar char="•"/>
          </a:pPr>
          <a:r>
            <a:rPr lang="en-US" altLang="ja-JP" sz="1100" baseline="0">
              <a:latin typeface="+mn-lt"/>
              <a:ea typeface="+mn-ea"/>
              <a:cs typeface="Arial" pitchFamily="34" charset="0"/>
            </a:rPr>
            <a:t>Mounting options include 20 RU (42") and 40 RU (77") locking cabinets in addition to 17 RU (3') and 45 RU (7') open equipment racks.</a:t>
          </a:r>
        </a:p>
        <a:p>
          <a:pPr marL="171450" indent="-171450">
            <a:buFont typeface="Arial" panose="020B0604020202020204" pitchFamily="34" charset="0"/>
            <a:buChar char="•"/>
          </a:pPr>
          <a:r>
            <a:rPr lang="en-US" altLang="ja-JP" sz="1100" baseline="0">
              <a:latin typeface="+mn-lt"/>
              <a:ea typeface="+mn-ea"/>
              <a:cs typeface="Arial" pitchFamily="34" charset="0"/>
            </a:rPr>
            <a:t>Amplifier choices include 25W, 40W, 50W, 100W, 110W or 150W options. </a:t>
          </a:r>
        </a:p>
        <a:p>
          <a:pPr marL="171450" indent="-171450">
            <a:buFont typeface="Arial" panose="020B0604020202020204" pitchFamily="34" charset="0"/>
            <a:buChar char="•"/>
          </a:pPr>
          <a:r>
            <a:rPr lang="en-US" altLang="ja-JP" sz="1100" baseline="0">
              <a:latin typeface="+mn-lt"/>
              <a:ea typeface="+mn-ea"/>
              <a:cs typeface="Arial" pitchFamily="34" charset="0"/>
            </a:rPr>
            <a:t>Custom configurations are also available; contact your KENWOOD Systems Regional Sales Manager for more details</a:t>
          </a:r>
          <a:r>
            <a:rPr lang="en-US" altLang="ja-JP" sz="880" baseline="0">
              <a:latin typeface="Arial" pitchFamily="34" charset="0"/>
              <a:ea typeface="+mn-ea"/>
              <a:cs typeface="Arial" pitchFamily="34" charset="0"/>
            </a:rPr>
            <a:t>. </a:t>
          </a:r>
        </a:p>
      </xdr:txBody>
    </xdr:sp>
    <xdr:clientData/>
  </xdr:twoCellAnchor>
  <xdr:oneCellAnchor>
    <xdr:from>
      <xdr:col>1</xdr:col>
      <xdr:colOff>1038225</xdr:colOff>
      <xdr:row>0</xdr:row>
      <xdr:rowOff>114300</xdr:rowOff>
    </xdr:from>
    <xdr:ext cx="3061256" cy="400050"/>
    <xdr:pic>
      <xdr:nvPicPr>
        <xdr:cNvPr id="6" name="Picture 5">
          <a:extLst>
            <a:ext uri="{FF2B5EF4-FFF2-40B4-BE49-F238E27FC236}">
              <a16:creationId xmlns:a16="http://schemas.microsoft.com/office/drawing/2014/main" id="{0FBDD64F-781E-41A4-91D5-FBC03E3C6E1A}"/>
            </a:ext>
          </a:extLst>
        </xdr:cNvPr>
        <xdr:cNvPicPr>
          <a:picLocks noChangeAspect="1"/>
        </xdr:cNvPicPr>
      </xdr:nvPicPr>
      <xdr:blipFill>
        <a:blip xmlns:r="http://schemas.openxmlformats.org/officeDocument/2006/relationships" r:embed="rId1"/>
        <a:stretch>
          <a:fillRect/>
        </a:stretch>
      </xdr:blipFill>
      <xdr:spPr>
        <a:xfrm>
          <a:off x="2327275" y="114300"/>
          <a:ext cx="3061256" cy="400050"/>
        </a:xfrm>
        <a:prstGeom prst="rect">
          <a:avLst/>
        </a:prstGeom>
      </xdr:spPr>
    </xdr:pic>
    <xdr:clientData/>
  </xdr:oneCellAnchor>
  <xdr:oneCellAnchor>
    <xdr:from>
      <xdr:col>1</xdr:col>
      <xdr:colOff>1247775</xdr:colOff>
      <xdr:row>2</xdr:row>
      <xdr:rowOff>76200</xdr:rowOff>
    </xdr:from>
    <xdr:ext cx="2605635" cy="1221026"/>
    <xdr:pic>
      <xdr:nvPicPr>
        <xdr:cNvPr id="7" name="Picture 6">
          <a:extLst>
            <a:ext uri="{FF2B5EF4-FFF2-40B4-BE49-F238E27FC236}">
              <a16:creationId xmlns:a16="http://schemas.microsoft.com/office/drawing/2014/main" id="{4E58F0FA-2C43-47E6-8F6D-DE5F6B89E5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36825" y="1524000"/>
          <a:ext cx="2605635" cy="1221026"/>
        </a:xfrm>
        <a:prstGeom prst="rect">
          <a:avLst/>
        </a:prstGeom>
      </xdr:spPr>
    </xdr:pic>
    <xdr:clientData/>
  </xdr:oneCellAnchor>
  <xdr:twoCellAnchor>
    <xdr:from>
      <xdr:col>0</xdr:col>
      <xdr:colOff>104775</xdr:colOff>
      <xdr:row>3</xdr:row>
      <xdr:rowOff>66675</xdr:rowOff>
    </xdr:from>
    <xdr:to>
      <xdr:col>1</xdr:col>
      <xdr:colOff>1743075</xdr:colOff>
      <xdr:row>4</xdr:row>
      <xdr:rowOff>171450</xdr:rowOff>
    </xdr:to>
    <xdr:sp macro="" textlink="">
      <xdr:nvSpPr>
        <xdr:cNvPr id="8" name="TextBox 9">
          <a:extLst>
            <a:ext uri="{FF2B5EF4-FFF2-40B4-BE49-F238E27FC236}">
              <a16:creationId xmlns:a16="http://schemas.microsoft.com/office/drawing/2014/main" id="{31DBDDDD-36AF-4A69-8CE4-BA6C6666001C}"/>
            </a:ext>
          </a:extLst>
        </xdr:cNvPr>
        <xdr:cNvSpPr txBox="1"/>
      </xdr:nvSpPr>
      <xdr:spPr>
        <a:xfrm>
          <a:off x="104775" y="2835275"/>
          <a:ext cx="2927350" cy="2187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Arial" panose="020B0604020202020204" pitchFamily="34" charset="0"/>
            </a:rPr>
            <a:t>GENERAL FEATURES</a:t>
          </a:r>
          <a:endParaRPr lang="en-US" sz="1100" b="0" baseline="0">
            <a:solidFill>
              <a:schemeClr val="dk1"/>
            </a:solidFill>
            <a:effectLst/>
            <a:latin typeface="+mn-lt"/>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Analog FM 12.5 kHz</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Digital 12.5 kHz</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DMR Tier 2 &amp; 3 simulcast repeaters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P25 conventional and simulcast repeaters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Kairos S-Trunk repeaters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DMR Conventional IP Network</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Multi-mode Analog/Digital Repeater</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Optional Soft Diversity Reception</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Analog / Digital Simulcast Option</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System Redundancy</a:t>
          </a:r>
        </a:p>
      </xdr:txBody>
    </xdr:sp>
    <xdr:clientData/>
  </xdr:twoCellAnchor>
  <xdr:twoCellAnchor>
    <xdr:from>
      <xdr:col>1</xdr:col>
      <xdr:colOff>2400300</xdr:colOff>
      <xdr:row>3</xdr:row>
      <xdr:rowOff>95251</xdr:rowOff>
    </xdr:from>
    <xdr:to>
      <xdr:col>3</xdr:col>
      <xdr:colOff>409575</xdr:colOff>
      <xdr:row>4</xdr:row>
      <xdr:rowOff>152400</xdr:rowOff>
    </xdr:to>
    <xdr:sp macro="" textlink="">
      <xdr:nvSpPr>
        <xdr:cNvPr id="9" name="Text Box 7">
          <a:extLst>
            <a:ext uri="{FF2B5EF4-FFF2-40B4-BE49-F238E27FC236}">
              <a16:creationId xmlns:a16="http://schemas.microsoft.com/office/drawing/2014/main" id="{318967DB-4699-460A-848E-0985191C202E}"/>
            </a:ext>
          </a:extLst>
        </xdr:cNvPr>
        <xdr:cNvSpPr txBox="1">
          <a:spLocks noChangeArrowheads="1"/>
        </xdr:cNvSpPr>
      </xdr:nvSpPr>
      <xdr:spPr bwMode="auto">
        <a:xfrm>
          <a:off x="3689350" y="2863851"/>
          <a:ext cx="4022725" cy="2139949"/>
        </a:xfrm>
        <a:prstGeom prst="rect">
          <a:avLst/>
        </a:prstGeom>
        <a:noFill/>
        <a:ln w="9525">
          <a:noFill/>
          <a:miter lim="800000"/>
          <a:headEnd/>
          <a:tailEnd/>
        </a:ln>
      </xdr:spPr>
      <xdr:txBody>
        <a:bodyPr vertOverflow="clip" wrap="square" lIns="45720" tIns="22860" rIns="0" bIns="0" anchor="t" upright="1"/>
        <a:lstStyle/>
        <a:p>
          <a:r>
            <a:rPr lang="en-US" altLang="ja-JP" sz="1100" b="1" baseline="0">
              <a:latin typeface="+mn-lt"/>
              <a:ea typeface="+mn-ea"/>
              <a:cs typeface="Arial" pitchFamily="34" charset="0"/>
            </a:rPr>
            <a:t>GENERAL OPTIONS</a:t>
          </a:r>
          <a:endParaRPr lang="en-US" altLang="ja-JP" sz="1100" b="0" baseline="0">
            <a:latin typeface="+mn-lt"/>
            <a:ea typeface="+mn-ea"/>
            <a:cs typeface="Arial" pitchFamily="34" charset="0"/>
          </a:endParaRPr>
        </a:p>
        <a:p>
          <a:endParaRPr lang="en-US" altLang="ja-JP" sz="1100" baseline="0">
            <a:latin typeface="+mn-lt"/>
            <a:ea typeface="+mn-ea"/>
            <a:cs typeface="Arial" pitchFamily="34" charset="0"/>
          </a:endParaRPr>
        </a:p>
        <a:p>
          <a:pPr marL="171450" indent="-171450">
            <a:buFont typeface="Arial" panose="020B0604020202020204" pitchFamily="34" charset="0"/>
            <a:buChar char="•"/>
          </a:pPr>
          <a:r>
            <a:rPr lang="en-US" altLang="ja-JP" sz="1100" baseline="0">
              <a:latin typeface="+mn-lt"/>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1100" baseline="0">
              <a:latin typeface="+mn-lt"/>
              <a:ea typeface="+mn-ea"/>
              <a:cs typeface="Arial" pitchFamily="34" charset="0"/>
            </a:rPr>
            <a:t>High performance 6 cavity BpBr duplexer is also available. </a:t>
          </a:r>
        </a:p>
        <a:p>
          <a:pPr marL="171450" indent="-171450">
            <a:buFont typeface="Arial" panose="020B0604020202020204" pitchFamily="34" charset="0"/>
            <a:buChar char="•"/>
          </a:pPr>
          <a:r>
            <a:rPr lang="en-US" altLang="ja-JP" sz="1100" baseline="0">
              <a:latin typeface="+mn-lt"/>
              <a:ea typeface="+mn-ea"/>
              <a:cs typeface="Arial" pitchFamily="34" charset="0"/>
            </a:rPr>
            <a:t>Multi-channel combining systems are quoted on an individual system basis.</a:t>
          </a:r>
        </a:p>
        <a:p>
          <a:pPr marL="171450" indent="-171450">
            <a:buFont typeface="Arial" panose="020B0604020202020204" pitchFamily="34" charset="0"/>
            <a:buChar char="•"/>
          </a:pPr>
          <a:r>
            <a:rPr lang="en-US" altLang="ja-JP" sz="1100" baseline="0">
              <a:latin typeface="+mn-lt"/>
              <a:ea typeface="+mn-ea"/>
              <a:cs typeface="Arial" pitchFamily="34" charset="0"/>
            </a:rPr>
            <a:t>Mounting options include 20 RU (42") and 40 RU (77") locking cabinets in addition to 17 RU (3') and 45 RU (7') open equipment racks.</a:t>
          </a:r>
        </a:p>
        <a:p>
          <a:pPr marL="171450" indent="-171450">
            <a:buFont typeface="Arial" panose="020B0604020202020204" pitchFamily="34" charset="0"/>
            <a:buChar char="•"/>
          </a:pPr>
          <a:r>
            <a:rPr lang="en-US" altLang="ja-JP" sz="1100" baseline="0">
              <a:latin typeface="+mn-lt"/>
              <a:ea typeface="+mn-ea"/>
              <a:cs typeface="Arial" pitchFamily="34" charset="0"/>
            </a:rPr>
            <a:t>Amplifier choices include 25W, 40W, 50W, 100W, 110W or 150W options. </a:t>
          </a:r>
        </a:p>
        <a:p>
          <a:pPr marL="171450" indent="-171450">
            <a:buFont typeface="Arial" panose="020B0604020202020204" pitchFamily="34" charset="0"/>
            <a:buChar char="•"/>
          </a:pPr>
          <a:r>
            <a:rPr lang="en-US" altLang="ja-JP" sz="1100" baseline="0">
              <a:latin typeface="+mn-lt"/>
              <a:ea typeface="+mn-ea"/>
              <a:cs typeface="Arial" pitchFamily="34" charset="0"/>
            </a:rPr>
            <a:t>Custom configurations are also available; contact your KENWOOD Systems Regional Sales Manager for more details</a:t>
          </a:r>
          <a:r>
            <a:rPr lang="en-US" altLang="ja-JP" sz="880" baseline="0">
              <a:latin typeface="Arial" pitchFamily="34" charset="0"/>
              <a:ea typeface="+mn-ea"/>
              <a:cs typeface="Arial" pitchFamily="34" charset="0"/>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1</xdr:row>
      <xdr:rowOff>0</xdr:rowOff>
    </xdr:from>
    <xdr:to>
      <xdr:col>3</xdr:col>
      <xdr:colOff>729011</xdr:colOff>
      <xdr:row>4</xdr:row>
      <xdr:rowOff>1733550</xdr:rowOff>
    </xdr:to>
    <xdr:pic>
      <xdr:nvPicPr>
        <xdr:cNvPr id="4" name="Picture 3">
          <a:extLst>
            <a:ext uri="{FF2B5EF4-FFF2-40B4-BE49-F238E27FC236}">
              <a16:creationId xmlns:a16="http://schemas.microsoft.com/office/drawing/2014/main" id="{BA8ABFD2-71F4-457D-A0B2-FD80371138C2}"/>
            </a:ext>
          </a:extLst>
        </xdr:cNvPr>
        <xdr:cNvPicPr>
          <a:picLocks noChangeAspect="1"/>
        </xdr:cNvPicPr>
      </xdr:nvPicPr>
      <xdr:blipFill>
        <a:blip xmlns:r="http://schemas.openxmlformats.org/officeDocument/2006/relationships" r:embed="rId1"/>
        <a:stretch>
          <a:fillRect/>
        </a:stretch>
      </xdr:blipFill>
      <xdr:spPr>
        <a:xfrm>
          <a:off x="38100" y="238125"/>
          <a:ext cx="5843936" cy="77819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788057</xdr:colOff>
      <xdr:row>5</xdr:row>
      <xdr:rowOff>85725</xdr:rowOff>
    </xdr:to>
    <xdr:pic>
      <xdr:nvPicPr>
        <xdr:cNvPr id="3" name="Picture 2">
          <a:extLst>
            <a:ext uri="{FF2B5EF4-FFF2-40B4-BE49-F238E27FC236}">
              <a16:creationId xmlns:a16="http://schemas.microsoft.com/office/drawing/2014/main" id="{EE33320A-EF50-45DE-AFCD-51D908C9D774}"/>
            </a:ext>
          </a:extLst>
        </xdr:cNvPr>
        <xdr:cNvPicPr>
          <a:picLocks noChangeAspect="1"/>
        </xdr:cNvPicPr>
      </xdr:nvPicPr>
      <xdr:blipFill>
        <a:blip xmlns:r="http://schemas.openxmlformats.org/officeDocument/2006/relationships" r:embed="rId1"/>
        <a:stretch>
          <a:fillRect/>
        </a:stretch>
      </xdr:blipFill>
      <xdr:spPr>
        <a:xfrm>
          <a:off x="0" y="238125"/>
          <a:ext cx="5941082" cy="7924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678913</xdr:colOff>
      <xdr:row>4</xdr:row>
      <xdr:rowOff>1609725</xdr:rowOff>
    </xdr:to>
    <xdr:pic>
      <xdr:nvPicPr>
        <xdr:cNvPr id="3" name="Picture 2">
          <a:extLst>
            <a:ext uri="{FF2B5EF4-FFF2-40B4-BE49-F238E27FC236}">
              <a16:creationId xmlns:a16="http://schemas.microsoft.com/office/drawing/2014/main" id="{F09E9612-3602-410C-A8E6-2EF1F4779B82}"/>
            </a:ext>
          </a:extLst>
        </xdr:cNvPr>
        <xdr:cNvPicPr>
          <a:picLocks noChangeAspect="1"/>
        </xdr:cNvPicPr>
      </xdr:nvPicPr>
      <xdr:blipFill>
        <a:blip xmlns:r="http://schemas.openxmlformats.org/officeDocument/2006/relationships" r:embed="rId1"/>
        <a:stretch>
          <a:fillRect/>
        </a:stretch>
      </xdr:blipFill>
      <xdr:spPr>
        <a:xfrm>
          <a:off x="0" y="238125"/>
          <a:ext cx="5831938" cy="76581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20292</xdr:colOff>
      <xdr:row>0</xdr:row>
      <xdr:rowOff>16981</xdr:rowOff>
    </xdr:from>
    <xdr:to>
      <xdr:col>4</xdr:col>
      <xdr:colOff>0</xdr:colOff>
      <xdr:row>4</xdr:row>
      <xdr:rowOff>45556</xdr:rowOff>
    </xdr:to>
    <xdr:sp macro="" textlink="">
      <xdr:nvSpPr>
        <xdr:cNvPr id="2" name="正方形/長方形 5">
          <a:extLst>
            <a:ext uri="{FF2B5EF4-FFF2-40B4-BE49-F238E27FC236}">
              <a16:creationId xmlns:a16="http://schemas.microsoft.com/office/drawing/2014/main" id="{3F9635DF-E45C-4FA0-9C56-AAEC0B78C87E}"/>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3" name="Text Box 22">
          <a:extLst>
            <a:ext uri="{FF2B5EF4-FFF2-40B4-BE49-F238E27FC236}">
              <a16:creationId xmlns:a16="http://schemas.microsoft.com/office/drawing/2014/main" id="{66BB0160-9EE0-438D-8101-FF0EB112E09D}"/>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4" name="TextBox 3">
          <a:hlinkClick xmlns:r="http://schemas.openxmlformats.org/officeDocument/2006/relationships" r:id="rId1"/>
          <a:extLst>
            <a:ext uri="{FF2B5EF4-FFF2-40B4-BE49-F238E27FC236}">
              <a16:creationId xmlns:a16="http://schemas.microsoft.com/office/drawing/2014/main" id="{9851134C-D1E5-44BD-B9D7-8A4A37062874}"/>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96372</xdr:colOff>
      <xdr:row>1</xdr:row>
      <xdr:rowOff>57150</xdr:rowOff>
    </xdr:to>
    <xdr:pic>
      <xdr:nvPicPr>
        <xdr:cNvPr id="5" name="Picture 4">
          <a:extLst>
            <a:ext uri="{FF2B5EF4-FFF2-40B4-BE49-F238E27FC236}">
              <a16:creationId xmlns:a16="http://schemas.microsoft.com/office/drawing/2014/main" id="{4E7DF223-9BBF-418E-A852-EBC73F6FC8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875" y="133350"/>
          <a:ext cx="1132147" cy="127000"/>
        </a:xfrm>
        <a:prstGeom prst="rect">
          <a:avLst/>
        </a:prstGeom>
      </xdr:spPr>
    </xdr:pic>
    <xdr:clientData/>
  </xdr:twoCellAnchor>
  <xdr:twoCellAnchor editAs="oneCell">
    <xdr:from>
      <xdr:col>0</xdr:col>
      <xdr:colOff>66675</xdr:colOff>
      <xdr:row>1</xdr:row>
      <xdr:rowOff>142875</xdr:rowOff>
    </xdr:from>
    <xdr:to>
      <xdr:col>0</xdr:col>
      <xdr:colOff>570939</xdr:colOff>
      <xdr:row>3</xdr:row>
      <xdr:rowOff>127000</xdr:rowOff>
    </xdr:to>
    <xdr:pic>
      <xdr:nvPicPr>
        <xdr:cNvPr id="6" name="Picture 5" descr="http://www.triton92.com/images/products/apco_p25_logo.gif">
          <a:extLst>
            <a:ext uri="{FF2B5EF4-FFF2-40B4-BE49-F238E27FC236}">
              <a16:creationId xmlns:a16="http://schemas.microsoft.com/office/drawing/2014/main" id="{7D8A12F4-935B-4C6A-935A-866082D701CD}"/>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7" name="Text Box 7">
          <a:extLst>
            <a:ext uri="{FF2B5EF4-FFF2-40B4-BE49-F238E27FC236}">
              <a16:creationId xmlns:a16="http://schemas.microsoft.com/office/drawing/2014/main" id="{D23B8241-2254-4D45-9AB2-428B22C0FCB4}"/>
            </a:ext>
          </a:extLst>
        </xdr:cNvPr>
        <xdr:cNvSpPr txBox="1">
          <a:spLocks noChangeArrowheads="1"/>
        </xdr:cNvSpPr>
      </xdr:nvSpPr>
      <xdr:spPr bwMode="auto">
        <a:xfrm>
          <a:off x="2330038" y="90334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1126844</xdr:colOff>
      <xdr:row>37</xdr:row>
      <xdr:rowOff>164153</xdr:rowOff>
    </xdr:from>
    <xdr:to>
      <xdr:col>3</xdr:col>
      <xdr:colOff>566523</xdr:colOff>
      <xdr:row>38</xdr:row>
      <xdr:rowOff>152571</xdr:rowOff>
    </xdr:to>
    <xdr:sp macro="" textlink="">
      <xdr:nvSpPr>
        <xdr:cNvPr id="8" name="Text Box 7">
          <a:extLst>
            <a:ext uri="{FF2B5EF4-FFF2-40B4-BE49-F238E27FC236}">
              <a16:creationId xmlns:a16="http://schemas.microsoft.com/office/drawing/2014/main" id="{910C16CC-A4EF-4DE2-94F7-1D4B8A3279FD}"/>
            </a:ext>
          </a:extLst>
        </xdr:cNvPr>
        <xdr:cNvSpPr txBox="1">
          <a:spLocks noChangeArrowheads="1"/>
        </xdr:cNvSpPr>
      </xdr:nvSpPr>
      <xdr:spPr bwMode="auto">
        <a:xfrm>
          <a:off x="2333344" y="6076003"/>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9" name="正方形/長方形 5">
          <a:extLst>
            <a:ext uri="{FF2B5EF4-FFF2-40B4-BE49-F238E27FC236}">
              <a16:creationId xmlns:a16="http://schemas.microsoft.com/office/drawing/2014/main" id="{F79E0F00-59F2-4FBD-93C6-96FDB6A3602D}"/>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0" name="Text Box 22">
          <a:extLst>
            <a:ext uri="{FF2B5EF4-FFF2-40B4-BE49-F238E27FC236}">
              <a16:creationId xmlns:a16="http://schemas.microsoft.com/office/drawing/2014/main" id="{371D88BF-0EE3-41E9-A1A9-CBEB309494E5}"/>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1" name="TextBox 10">
          <a:hlinkClick xmlns:r="http://schemas.openxmlformats.org/officeDocument/2006/relationships" r:id="rId1"/>
          <a:extLst>
            <a:ext uri="{FF2B5EF4-FFF2-40B4-BE49-F238E27FC236}">
              <a16:creationId xmlns:a16="http://schemas.microsoft.com/office/drawing/2014/main" id="{5404BACC-21EA-4112-A55B-214BA289A258}"/>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96372</xdr:colOff>
      <xdr:row>1</xdr:row>
      <xdr:rowOff>57150</xdr:rowOff>
    </xdr:to>
    <xdr:pic>
      <xdr:nvPicPr>
        <xdr:cNvPr id="12" name="Picture 11">
          <a:extLst>
            <a:ext uri="{FF2B5EF4-FFF2-40B4-BE49-F238E27FC236}">
              <a16:creationId xmlns:a16="http://schemas.microsoft.com/office/drawing/2014/main" id="{ACB68F3A-E44A-4A7F-A5FF-3E7CA6DC8A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875" y="133350"/>
          <a:ext cx="1132147" cy="127000"/>
        </a:xfrm>
        <a:prstGeom prst="rect">
          <a:avLst/>
        </a:prstGeom>
      </xdr:spPr>
    </xdr:pic>
    <xdr:clientData/>
  </xdr:twoCellAnchor>
  <xdr:twoCellAnchor editAs="oneCell">
    <xdr:from>
      <xdr:col>0</xdr:col>
      <xdr:colOff>66675</xdr:colOff>
      <xdr:row>1</xdr:row>
      <xdr:rowOff>142875</xdr:rowOff>
    </xdr:from>
    <xdr:to>
      <xdr:col>0</xdr:col>
      <xdr:colOff>570939</xdr:colOff>
      <xdr:row>3</xdr:row>
      <xdr:rowOff>127000</xdr:rowOff>
    </xdr:to>
    <xdr:pic>
      <xdr:nvPicPr>
        <xdr:cNvPr id="13" name="Picture 12" descr="http://www.triton92.com/images/products/apco_p25_logo.gif">
          <a:extLst>
            <a:ext uri="{FF2B5EF4-FFF2-40B4-BE49-F238E27FC236}">
              <a16:creationId xmlns:a16="http://schemas.microsoft.com/office/drawing/2014/main" id="{8EB21E36-DE6A-4213-867A-392DD1AE2061}"/>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14" name="Text Box 7">
          <a:extLst>
            <a:ext uri="{FF2B5EF4-FFF2-40B4-BE49-F238E27FC236}">
              <a16:creationId xmlns:a16="http://schemas.microsoft.com/office/drawing/2014/main" id="{2E6C345D-C94E-4F78-A0DA-472DA5BB220D}"/>
            </a:ext>
          </a:extLst>
        </xdr:cNvPr>
        <xdr:cNvSpPr txBox="1">
          <a:spLocks noChangeArrowheads="1"/>
        </xdr:cNvSpPr>
      </xdr:nvSpPr>
      <xdr:spPr bwMode="auto">
        <a:xfrm>
          <a:off x="2330038" y="90334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1126844</xdr:colOff>
      <xdr:row>37</xdr:row>
      <xdr:rowOff>164153</xdr:rowOff>
    </xdr:from>
    <xdr:to>
      <xdr:col>3</xdr:col>
      <xdr:colOff>566523</xdr:colOff>
      <xdr:row>38</xdr:row>
      <xdr:rowOff>152571</xdr:rowOff>
    </xdr:to>
    <xdr:sp macro="" textlink="">
      <xdr:nvSpPr>
        <xdr:cNvPr id="15" name="Text Box 7">
          <a:extLst>
            <a:ext uri="{FF2B5EF4-FFF2-40B4-BE49-F238E27FC236}">
              <a16:creationId xmlns:a16="http://schemas.microsoft.com/office/drawing/2014/main" id="{D3763CA8-C0C8-41E1-A043-20BFB8488E05}"/>
            </a:ext>
          </a:extLst>
        </xdr:cNvPr>
        <xdr:cNvSpPr txBox="1">
          <a:spLocks noChangeArrowheads="1"/>
        </xdr:cNvSpPr>
      </xdr:nvSpPr>
      <xdr:spPr bwMode="auto">
        <a:xfrm>
          <a:off x="2333344" y="6076003"/>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99394</xdr:colOff>
      <xdr:row>22</xdr:row>
      <xdr:rowOff>66264</xdr:rowOff>
    </xdr:from>
    <xdr:to>
      <xdr:col>1</xdr:col>
      <xdr:colOff>1002614</xdr:colOff>
      <xdr:row>37</xdr:row>
      <xdr:rowOff>124240</xdr:rowOff>
    </xdr:to>
    <xdr:sp macro="" textlink="">
      <xdr:nvSpPr>
        <xdr:cNvPr id="16" name="Text Box 7">
          <a:extLst>
            <a:ext uri="{FF2B5EF4-FFF2-40B4-BE49-F238E27FC236}">
              <a16:creationId xmlns:a16="http://schemas.microsoft.com/office/drawing/2014/main" id="{25AF3320-CB76-4FAA-9975-E8083ACE0270}"/>
            </a:ext>
          </a:extLst>
        </xdr:cNvPr>
        <xdr:cNvSpPr txBox="1">
          <a:spLocks noChangeArrowheads="1"/>
        </xdr:cNvSpPr>
      </xdr:nvSpPr>
      <xdr:spPr bwMode="auto">
        <a:xfrm>
          <a:off x="99394" y="3603214"/>
          <a:ext cx="2109720" cy="2439226"/>
        </a:xfrm>
        <a:prstGeom prst="rect">
          <a:avLst/>
        </a:prstGeom>
        <a:no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All NX-5000 series portables include:</a:t>
          </a:r>
        </a:p>
        <a:p>
          <a:pPr lvl="0"/>
          <a:r>
            <a:rPr lang="en-US" altLang="ja-JP" sz="800" b="0" i="0" strike="noStrike">
              <a:solidFill>
                <a:sysClr val="windowText" lastClr="000000"/>
              </a:solidFill>
              <a:latin typeface="Arial" pitchFamily="34" charset="0"/>
              <a:cs typeface="Arial" pitchFamily="34" charset="0"/>
            </a:rPr>
            <a:t>• Belt Clip (KBH-11)</a:t>
          </a:r>
        </a:p>
        <a:p>
          <a:pPr lvl="0"/>
          <a:r>
            <a:rPr lang="en-US" sz="800" b="0" i="0">
              <a:solidFill>
                <a:sysClr val="windowText" lastClr="000000"/>
              </a:solidFill>
              <a:latin typeface="Arial" pitchFamily="34" charset="0"/>
              <a:ea typeface="+mn-ea"/>
              <a:cs typeface="Arial" pitchFamily="34" charset="0"/>
            </a:rPr>
            <a:t>• Universal Connector Cap</a:t>
          </a:r>
          <a:endParaRPr lang="en-US" altLang="ja-JP" sz="800" b="0" i="0" strike="noStrike">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User Guide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1">
              <a:effectLst/>
              <a:latin typeface="Arial" panose="020B0604020202020204" pitchFamily="34" charset="0"/>
              <a:ea typeface="+mn-ea"/>
              <a:cs typeface="Arial" panose="020B0604020202020204" pitchFamily="34" charset="0"/>
            </a:rPr>
            <a:t>Purchase Battery, Charger, Antenna separately</a:t>
          </a:r>
          <a:endParaRPr lang="en-US" sz="7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eaLnBrk="1" fontAlgn="auto" latinLnBrk="0" hangingPunct="1"/>
          <a:r>
            <a:rPr lang="en-US" sz="700" b="1" i="0" u="sng">
              <a:solidFill>
                <a:sysClr val="windowText" lastClr="000000"/>
              </a:solidFill>
              <a:effectLst/>
              <a:latin typeface="Arial" panose="020B0604020202020204" pitchFamily="34" charset="0"/>
              <a:ea typeface="+mn-ea"/>
              <a:cs typeface="Arial" panose="020B0604020202020204" pitchFamily="34" charset="0"/>
            </a:rPr>
            <a:t>*Note</a:t>
          </a:r>
          <a:r>
            <a:rPr lang="en-US" sz="700" b="1" i="0">
              <a:solidFill>
                <a:sysClr val="windowText" lastClr="000000"/>
              </a:solidFill>
              <a:effectLst/>
              <a:latin typeface="Arial" panose="020B0604020202020204" pitchFamily="34" charset="0"/>
              <a:ea typeface="+mn-ea"/>
              <a:cs typeface="Arial" panose="020B0604020202020204" pitchFamily="34" charset="0"/>
            </a:rPr>
            <a:t>:</a:t>
          </a:r>
          <a:r>
            <a:rPr lang="en-US" sz="700" b="0" i="0">
              <a:solidFill>
                <a:sysClr val="windowText" lastClr="000000"/>
              </a:solidFill>
              <a:effectLst/>
              <a:latin typeface="Arial" panose="020B0604020202020204" pitchFamily="34" charset="0"/>
              <a:ea typeface="+mn-ea"/>
              <a:cs typeface="Arial" panose="020B0604020202020204" pitchFamily="34" charset="0"/>
            </a:rPr>
            <a:t> </a:t>
          </a:r>
        </a:p>
        <a:p>
          <a:pPr eaLnBrk="1" fontAlgn="auto" latinLnBrk="0" hangingPunct="1"/>
          <a:r>
            <a:rPr lang="en-US" sz="700" b="0" i="0">
              <a:solidFill>
                <a:sysClr val="windowText" lastClr="000000"/>
              </a:solidFill>
              <a:effectLst/>
              <a:latin typeface="Arial" panose="020B0604020202020204" pitchFamily="34" charset="0"/>
              <a:ea typeface="+mn-ea"/>
              <a:cs typeface="Arial" panose="020B0604020202020204" pitchFamily="34" charset="0"/>
            </a:rPr>
            <a:t>1. To meet IP</a:t>
          </a:r>
          <a:r>
            <a:rPr lang="en-US" sz="700" b="0" i="0" baseline="0">
              <a:solidFill>
                <a:sysClr val="windowText" lastClr="000000"/>
              </a:solidFill>
              <a:effectLst/>
              <a:latin typeface="Arial" panose="020B0604020202020204" pitchFamily="34" charset="0"/>
              <a:ea typeface="+mn-ea"/>
              <a:cs typeface="Arial" panose="020B0604020202020204" pitchFamily="34" charset="0"/>
            </a:rPr>
            <a:t> grades and MIL</a:t>
          </a:r>
          <a:r>
            <a:rPr lang="en-US" sz="700" b="0" i="0">
              <a:solidFill>
                <a:sysClr val="windowText" lastClr="000000"/>
              </a:solidFill>
              <a:effectLst/>
              <a:latin typeface="Arial" panose="020B0604020202020204" pitchFamily="34" charset="0"/>
              <a:ea typeface="+mn-ea"/>
              <a:cs typeface="Arial" panose="020B0604020202020204" pitchFamily="34" charset="0"/>
            </a:rPr>
            <a:t>,</a:t>
          </a:r>
          <a:r>
            <a:rPr lang="en-US" sz="700" b="0" i="0" baseline="0">
              <a:solidFill>
                <a:sysClr val="windowText" lastClr="000000"/>
              </a:solidFill>
              <a:effectLst/>
              <a:latin typeface="Arial" panose="020B0604020202020204" pitchFamily="34" charset="0"/>
              <a:ea typeface="+mn-ea"/>
              <a:cs typeface="Arial" panose="020B0604020202020204" pitchFamily="34" charset="0"/>
            </a:rPr>
            <a:t> the universal connector cap or KENWOOD official accessory must be installed/connected.</a:t>
          </a:r>
        </a:p>
        <a:p>
          <a:pPr eaLnBrk="1" fontAlgn="auto" latinLnBrk="0" hangingPunct="1"/>
          <a:r>
            <a:rPr lang="en-US" sz="700" b="0" i="0">
              <a:solidFill>
                <a:sysClr val="windowText" lastClr="000000"/>
              </a:solidFill>
              <a:effectLst/>
              <a:latin typeface="Arial" panose="020B0604020202020204" pitchFamily="34" charset="0"/>
              <a:ea typeface="+mn-ea"/>
              <a:cs typeface="Arial" panose="020B0604020202020204" pitchFamily="34" charset="0"/>
            </a:rPr>
            <a:t>2. To maintain immersion specs (IP67/68),  all warranty service must be done by one of the three National Kenwood Authorized Service Centers. IP67/68 Certification is valid under the 3 year premium warranty.  No re-certification is available.</a:t>
          </a: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17" name="正方形/長方形 5">
          <a:extLst>
            <a:ext uri="{FF2B5EF4-FFF2-40B4-BE49-F238E27FC236}">
              <a16:creationId xmlns:a16="http://schemas.microsoft.com/office/drawing/2014/main" id="{F01DA3E1-9B0A-479B-B766-175A5BE06C57}"/>
            </a:ext>
          </a:extLst>
        </xdr:cNvPr>
        <xdr:cNvSpPr/>
      </xdr:nvSpPr>
      <xdr:spPr>
        <a:xfrm>
          <a:off x="20292" y="16981"/>
          <a:ext cx="67488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8" name="Text Box 22">
          <a:extLst>
            <a:ext uri="{FF2B5EF4-FFF2-40B4-BE49-F238E27FC236}">
              <a16:creationId xmlns:a16="http://schemas.microsoft.com/office/drawing/2014/main" id="{EEC04B42-62B7-4A0E-9CED-A8BE22E78C07}"/>
            </a:ext>
          </a:extLst>
        </xdr:cNvPr>
        <xdr:cNvSpPr txBox="1">
          <a:spLocks noChangeArrowheads="1"/>
        </xdr:cNvSpPr>
      </xdr:nvSpPr>
      <xdr:spPr bwMode="auto">
        <a:xfrm>
          <a:off x="638176" y="123826"/>
          <a:ext cx="53625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1095376</xdr:colOff>
      <xdr:row>6</xdr:row>
      <xdr:rowOff>115939</xdr:rowOff>
    </xdr:from>
    <xdr:to>
      <xdr:col>1</xdr:col>
      <xdr:colOff>3147392</xdr:colOff>
      <xdr:row>29</xdr:row>
      <xdr:rowOff>91105</xdr:rowOff>
    </xdr:to>
    <xdr:sp macro="" textlink="">
      <xdr:nvSpPr>
        <xdr:cNvPr id="19" name="Text Box 7">
          <a:extLst>
            <a:ext uri="{FF2B5EF4-FFF2-40B4-BE49-F238E27FC236}">
              <a16:creationId xmlns:a16="http://schemas.microsoft.com/office/drawing/2014/main" id="{45CB08BE-3C08-4EE5-9F86-C1EF958A2308}"/>
            </a:ext>
          </a:extLst>
        </xdr:cNvPr>
        <xdr:cNvSpPr txBox="1">
          <a:spLocks noChangeArrowheads="1"/>
        </xdr:cNvSpPr>
      </xdr:nvSpPr>
      <xdr:spPr bwMode="auto">
        <a:xfrm>
          <a:off x="2301876" y="1106539"/>
          <a:ext cx="2052016" cy="3632766"/>
        </a:xfrm>
        <a:prstGeom prst="rect">
          <a:avLst/>
        </a:prstGeom>
        <a:noFill/>
        <a:ln w="9525">
          <a:noFill/>
          <a:miter lim="800000"/>
          <a:headEnd/>
          <a:tailEnd/>
        </a:ln>
      </xdr:spPr>
      <xdr:txBody>
        <a:bodyPr vertOverflow="clip" wrap="square" lIns="27432" tIns="22860" rIns="0" bIns="0" anchor="t" upright="1"/>
        <a:lstStyle/>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GENERAL FEATURES</a:t>
          </a:r>
        </a:p>
        <a:p>
          <a:pPr algn="l"/>
          <a:endParaRPr lang="en-US" sz="200" b="0" i="0" u="none" strike="noStrike" baseline="0">
            <a:solidFill>
              <a:schemeClr val="tx1"/>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6 W </a:t>
          </a:r>
          <a:r>
            <a:rPr lang="en-US" sz="700" b="0" i="0" u="none" strike="noStrike" baseline="0">
              <a:solidFill>
                <a:schemeClr val="tx1"/>
              </a:solidFill>
              <a:latin typeface="Arial" pitchFamily="34" charset="0"/>
              <a:cs typeface="Arial" pitchFamily="34" charset="0"/>
            </a:rPr>
            <a:t>(136-174 MHz) Models</a:t>
          </a:r>
        </a:p>
        <a:p>
          <a:pPr algn="l"/>
          <a:r>
            <a:rPr lang="en-US" sz="700" b="0" i="0" u="none" strike="noStrike" baseline="0">
              <a:solidFill>
                <a:schemeClr val="tx1"/>
              </a:solidFill>
              <a:latin typeface="Arial" pitchFamily="34" charset="0"/>
              <a:cs typeface="Arial" pitchFamily="34" charset="0"/>
            </a:rPr>
            <a:t>• 5 W (380-470, 450-520 MHz) Models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latin typeface="Arial" pitchFamily="34" charset="0"/>
              <a:cs typeface="Arial" pitchFamily="34" charset="0"/>
            </a:rPr>
            <a:t>1024 CH-GID / 128 Zones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Standard Key Models (w/o numeric keypad)</a:t>
          </a:r>
        </a:p>
        <a:p>
          <a:pPr algn="l"/>
          <a:r>
            <a:rPr lang="en-US" sz="700" b="0" i="0" u="none" strike="noStrike" baseline="0">
              <a:solidFill>
                <a:sysClr val="windowText" lastClr="000000"/>
              </a:solidFill>
              <a:latin typeface="Arial" pitchFamily="34" charset="0"/>
              <a:cs typeface="Arial" pitchFamily="34" charset="0"/>
            </a:rPr>
            <a:t>• Full Key Models (w/ numeric keypad)</a:t>
          </a:r>
        </a:p>
        <a:p>
          <a:pPr algn="l"/>
          <a:r>
            <a:rPr lang="en-US" sz="700" b="0" i="0" u="none" strike="noStrike" baseline="0">
              <a:solidFill>
                <a:sysClr val="windowText" lastClr="000000"/>
              </a:solidFill>
              <a:latin typeface="Arial" pitchFamily="34" charset="0"/>
              <a:cs typeface="Arial" pitchFamily="34" charset="0"/>
            </a:rPr>
            <a:t>• Full Color 1.74" (240 x 180 pixels)</a:t>
          </a:r>
        </a:p>
        <a:p>
          <a:pPr algn="l"/>
          <a:r>
            <a:rPr lang="en-US" sz="700" b="0" i="0" u="none" strike="noStrike" baseline="0">
              <a:solidFill>
                <a:sysClr val="windowText" lastClr="000000"/>
              </a:solidFill>
              <a:latin typeface="Arial" pitchFamily="34" charset="0"/>
              <a:cs typeface="Arial" pitchFamily="34" charset="0"/>
            </a:rPr>
            <a:t>  Transflective TFT Display</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itchFamily="34" charset="0"/>
              <a:ea typeface="+mn-ea"/>
              <a:cs typeface="Arial" pitchFamily="34" charset="0"/>
            </a:rPr>
            <a:t>Multi-line Text Display</a:t>
          </a:r>
          <a:endParaRPr lang="en-US" sz="700" b="0" i="0" u="none" strike="noStrike" baseline="0">
            <a:solidFill>
              <a:sysClr val="windowText" lastClr="000000"/>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Function/Status Icons</a:t>
          </a:r>
        </a:p>
        <a:p>
          <a:pPr algn="l"/>
          <a:r>
            <a:rPr lang="en-US" sz="700" b="0" i="0" u="none" strike="noStrike" baseline="0">
              <a:solidFill>
                <a:sysClr val="windowText" lastClr="000000"/>
              </a:solidFill>
              <a:latin typeface="Arial" pitchFamily="34" charset="0"/>
              <a:cs typeface="Arial" pitchFamily="34" charset="0"/>
            </a:rPr>
            <a:t>• Multi-Language Display</a:t>
          </a:r>
        </a:p>
        <a:p>
          <a:pPr algn="l"/>
          <a:r>
            <a:rPr lang="en-US" sz="700" b="0" i="0" u="none" strike="noStrike" baseline="0">
              <a:solidFill>
                <a:sysClr val="windowText" lastClr="000000"/>
              </a:solidFill>
              <a:latin typeface="Arial" pitchFamily="34" charset="0"/>
              <a:cs typeface="Arial" pitchFamily="34" charset="0"/>
            </a:rPr>
            <a:t>• Date &amp; 12/24 Hour Time Clock</a:t>
          </a:r>
        </a:p>
        <a:p>
          <a:pPr algn="l"/>
          <a:r>
            <a:rPr lang="en-US" sz="700" b="0" i="0" u="none" strike="noStrike" baseline="0">
              <a:solidFill>
                <a:sysClr val="windowText" lastClr="000000"/>
              </a:solidFill>
              <a:latin typeface="Arial" pitchFamily="34" charset="0"/>
              <a:cs typeface="Arial" pitchFamily="34" charset="0"/>
            </a:rPr>
            <a:t>• Transmit/Busy/Call Alert/Warn LED</a:t>
          </a:r>
        </a:p>
        <a:p>
          <a:pPr algn="l"/>
          <a:r>
            <a:rPr lang="en-US" sz="700" b="0" i="0" u="none" strike="noStrike" baseline="0">
              <a:solidFill>
                <a:sysClr val="windowText" lastClr="000000"/>
              </a:solidFill>
              <a:latin typeface="Arial" pitchFamily="34" charset="0"/>
              <a:cs typeface="Arial" pitchFamily="34" charset="0"/>
            </a:rPr>
            <a:t>• On/Off Volume Knob</a:t>
          </a:r>
        </a:p>
        <a:p>
          <a:pPr algn="l"/>
          <a:r>
            <a:rPr lang="en-US" sz="700" b="0" i="0" u="none" strike="noStrike" baseline="0">
              <a:solidFill>
                <a:sysClr val="windowText" lastClr="000000"/>
              </a:solidFill>
              <a:latin typeface="Arial" pitchFamily="34" charset="0"/>
              <a:cs typeface="Arial" pitchFamily="34" charset="0"/>
            </a:rPr>
            <a:t>• 16-Position Mechanical Selector (w/ a stopper)</a:t>
          </a:r>
        </a:p>
        <a:p>
          <a:pPr algn="l"/>
          <a:r>
            <a:rPr lang="en-US" sz="700" b="0" i="0" u="none" strike="noStrike" baseline="0">
              <a:solidFill>
                <a:sysClr val="windowText" lastClr="000000"/>
              </a:solidFill>
              <a:latin typeface="Arial" pitchFamily="34" charset="0"/>
              <a:cs typeface="Arial" pitchFamily="34" charset="0"/>
            </a:rPr>
            <a:t>• 4-way Directional-pad (D-pad)</a:t>
          </a:r>
        </a:p>
        <a:p>
          <a:pPr algn="l"/>
          <a:r>
            <a:rPr lang="en-US" sz="700" b="0" i="0" u="none" strike="noStrike" baseline="0">
              <a:solidFill>
                <a:sysClr val="windowText" lastClr="000000"/>
              </a:solidFill>
              <a:latin typeface="Arial" pitchFamily="34" charset="0"/>
              <a:cs typeface="Arial" pitchFamily="34" charset="0"/>
            </a:rPr>
            <a:t>• 2 Position Lever Switch</a:t>
          </a:r>
        </a:p>
        <a:p>
          <a:pPr marL="0" marR="0" indent="0" algn="l" defTabSz="914400" eaLnBrk="1" fontAlgn="auto" latinLnBrk="0" hangingPunct="1">
            <a:lnSpc>
              <a:spcPct val="100000"/>
            </a:lnSpc>
            <a:spcBef>
              <a:spcPts val="0"/>
            </a:spcBef>
            <a:spcAft>
              <a:spcPts val="0"/>
            </a:spcAft>
            <a:buClrTx/>
            <a:buSzTx/>
            <a:buFontTx/>
            <a:buNone/>
            <a:tabLst/>
            <a:defRPr/>
          </a:pPr>
          <a:r>
            <a:rPr lang="en-US" sz="700" baseline="0">
              <a:solidFill>
                <a:sysClr val="windowText" lastClr="000000"/>
              </a:solidFill>
              <a:effectLst/>
              <a:latin typeface="Arial" panose="020B0604020202020204" pitchFamily="34" charset="0"/>
              <a:ea typeface="+mn-ea"/>
              <a:cs typeface="Arial" panose="020B0604020202020204" pitchFamily="34" charset="0"/>
            </a:rPr>
            <a:t>• Emergency/AUX Key</a:t>
          </a:r>
          <a:endParaRPr lang="en-US" sz="700" b="0" i="0" u="none" strike="noStrike" baseline="0">
            <a:solidFill>
              <a:sysClr val="windowText" lastClr="000000"/>
            </a:solidFill>
            <a:latin typeface="Arial" pitchFamily="34" charset="0"/>
            <a:cs typeface="Arial" pitchFamily="34" charset="0"/>
          </a:endParaRP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latin typeface="Arial" pitchFamily="34" charset="0"/>
              <a:cs typeface="Arial" pitchFamily="34" charset="0"/>
            </a:rPr>
            <a:t>3 Side PF Keys</a:t>
          </a:r>
        </a:p>
        <a:p>
          <a:pPr algn="l"/>
          <a:r>
            <a:rPr lang="en-US" sz="700" b="0" i="0" u="none" strike="noStrike" baseline="0">
              <a:solidFill>
                <a:sysClr val="windowText" lastClr="000000"/>
              </a:solidFill>
              <a:latin typeface="Arial" pitchFamily="34" charset="0"/>
              <a:cs typeface="Arial" pitchFamily="34" charset="0"/>
            </a:rPr>
            <a:t>• 1W Speaker Audio</a:t>
          </a:r>
        </a:p>
        <a:p>
          <a:pPr algn="l"/>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Multi Digital Protocol </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1</a:t>
          </a:r>
          <a:endParaRPr lang="en-US" sz="700" b="0" i="0" u="none" strike="noStrike" baseline="30000">
            <a:solidFill>
              <a:sysClr val="windowText" lastClr="000000"/>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Emergency Call Features</a:t>
          </a:r>
        </a:p>
        <a:p>
          <a:pPr algn="l"/>
          <a:r>
            <a:rPr lang="en-US" sz="700" b="0" i="0" u="none" strike="noStrike" baseline="0">
              <a:solidFill>
                <a:sysClr val="windowText" lastClr="000000"/>
              </a:solidFill>
              <a:latin typeface="Arial" pitchFamily="34" charset="0"/>
              <a:cs typeface="Arial" pitchFamily="34" charset="0"/>
            </a:rPr>
            <a:t>• Built-in GPS Receiver / Antenna</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Bluetooth</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a:t>
          </a:r>
          <a:r>
            <a:rPr lang="en-US" sz="700" b="0" i="0" baseline="0">
              <a:solidFill>
                <a:sysClr val="windowText" lastClr="000000"/>
              </a:solidFill>
              <a:effectLst/>
              <a:latin typeface="Arial" panose="020B0604020202020204" pitchFamily="34" charset="0"/>
              <a:ea typeface="+mn-ea"/>
              <a:cs typeface="Arial" panose="020B0604020202020204" pitchFamily="34" charset="0"/>
            </a:rPr>
            <a:t> 4.0 Module</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Motion Sensor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56-bit DES Encryption</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(4 keys programmable by KPG-D1(N)K)</a:t>
          </a:r>
          <a:endParaRPr lang="en-US" sz="700">
            <a:solidFill>
              <a:srgbClr val="FF0000"/>
            </a:solidFill>
            <a:effectLst/>
            <a:latin typeface="Arial" panose="020B0604020202020204" pitchFamily="34" charset="0"/>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Active Noise Reduction (ANR)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latin typeface="Arial" pitchFamily="34" charset="0"/>
              <a:cs typeface="Arial" pitchFamily="34" charset="0"/>
            </a:rPr>
            <a:t>• KPG-D1N Windows</a:t>
          </a:r>
          <a:r>
            <a:rPr lang="en-US" sz="700" b="0" i="0" u="none" strike="noStrike" baseline="30000">
              <a:solidFill>
                <a:sysClr val="windowText" lastClr="000000"/>
              </a:solidFill>
              <a:latin typeface="Arial" pitchFamily="34" charset="0"/>
              <a:cs typeface="Arial" pitchFamily="34" charset="0"/>
            </a:rPr>
            <a:t>®</a:t>
          </a:r>
          <a:r>
            <a:rPr lang="en-US" sz="700" b="0" i="0" u="none" strike="noStrike" baseline="0">
              <a:solidFill>
                <a:sysClr val="windowText" lastClr="000000"/>
              </a:solidFill>
              <a:latin typeface="Arial" pitchFamily="34" charset="0"/>
              <a:cs typeface="Arial" pitchFamily="34" charset="0"/>
            </a:rPr>
            <a:t> FPU</a:t>
          </a:r>
        </a:p>
        <a:p>
          <a:pPr algn="l"/>
          <a:r>
            <a:rPr lang="en-US" sz="700" b="0" i="0" u="none" strike="noStrike" baseline="0">
              <a:solidFill>
                <a:sysClr val="windowText" lastClr="000000"/>
              </a:solidFill>
              <a:latin typeface="Arial" pitchFamily="34" charset="0"/>
              <a:cs typeface="Arial" pitchFamily="34" charset="0"/>
            </a:rPr>
            <a:t>• Flash Firmware Upgrading</a:t>
          </a:r>
        </a:p>
        <a:p>
          <a:pPr algn="l"/>
          <a:r>
            <a:rPr lang="en-US" sz="700" b="0" i="0" u="none" strike="noStrike" baseline="0">
              <a:solidFill>
                <a:sysClr val="windowText" lastClr="000000"/>
              </a:solidFill>
              <a:latin typeface="Arial" pitchFamily="34" charset="0"/>
              <a:cs typeface="Arial" pitchFamily="34" charset="0"/>
            </a:rPr>
            <a:t>• MIL-STD-810 C/D/E/F/G</a:t>
          </a:r>
        </a:p>
        <a:p>
          <a:pPr algn="l"/>
          <a:r>
            <a:rPr lang="en-US" sz="700" b="0" i="0" u="none" strike="noStrike" baseline="0">
              <a:solidFill>
                <a:sysClr val="windowText" lastClr="000000"/>
              </a:solidFill>
              <a:latin typeface="Arial" pitchFamily="34" charset="0"/>
              <a:cs typeface="Arial" pitchFamily="34" charset="0"/>
            </a:rPr>
            <a:t>• IP67/68 Immersion</a:t>
          </a:r>
        </a:p>
        <a:p>
          <a:pPr algn="l"/>
          <a:r>
            <a:rPr lang="en-US" sz="700" b="0" i="0" u="none" strike="noStrike" baseline="0">
              <a:solidFill>
                <a:sysClr val="windowText" lastClr="000000"/>
              </a:solidFill>
              <a:latin typeface="Arial" pitchFamily="34" charset="0"/>
              <a:cs typeface="Arial" pitchFamily="34" charset="0"/>
            </a:rPr>
            <a:t>• Color Housing Option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Encode/Decode Format</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700">
            <a:effectLst/>
            <a:latin typeface="Arial" panose="020B0604020202020204" pitchFamily="34" charset="0"/>
            <a:cs typeface="Arial" panose="020B0604020202020204" pitchFamily="34" charset="0"/>
          </a:endParaRPr>
        </a:p>
        <a:p>
          <a:pPr algn="l"/>
          <a:endParaRPr lang="en-US" sz="700" b="0" i="0" u="none" strike="noStrike" baseline="0">
            <a:solidFill>
              <a:sysClr val="windowText" lastClr="000000"/>
            </a:solidFill>
            <a:latin typeface="Arial" pitchFamily="34" charset="0"/>
            <a:cs typeface="Arial" pitchFamily="34" charset="0"/>
          </a:endParaRPr>
        </a:p>
        <a:p>
          <a:pPr algn="l"/>
          <a:endParaRPr lang="en-US" sz="700" b="0" i="0" u="none" strike="noStrike" baseline="0">
            <a:solidFill>
              <a:sysClr val="windowText" lastClr="000000"/>
            </a:solidFill>
            <a:latin typeface="Arial" pitchFamily="34" charset="0"/>
            <a:cs typeface="Arial" pitchFamily="34" charset="0"/>
          </a:endParaRP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20" name="TextBox 19">
          <a:hlinkClick xmlns:r="http://schemas.openxmlformats.org/officeDocument/2006/relationships" r:id="rId1"/>
          <a:extLst>
            <a:ext uri="{FF2B5EF4-FFF2-40B4-BE49-F238E27FC236}">
              <a16:creationId xmlns:a16="http://schemas.microsoft.com/office/drawing/2014/main" id="{FE5C1C25-8A99-4EC6-A305-B716D7B270B3}"/>
            </a:ext>
          </a:extLst>
        </xdr:cNvPr>
        <xdr:cNvSpPr txBox="1"/>
      </xdr:nvSpPr>
      <xdr:spPr>
        <a:xfrm>
          <a:off x="479742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1005095</xdr:colOff>
      <xdr:row>5</xdr:row>
      <xdr:rowOff>56755</xdr:rowOff>
    </xdr:from>
    <xdr:to>
      <xdr:col>1</xdr:col>
      <xdr:colOff>705678</xdr:colOff>
      <xdr:row>17</xdr:row>
      <xdr:rowOff>70722</xdr:rowOff>
    </xdr:to>
    <xdr:pic>
      <xdr:nvPicPr>
        <xdr:cNvPr id="21" name="Picture 20">
          <a:extLst>
            <a:ext uri="{FF2B5EF4-FFF2-40B4-BE49-F238E27FC236}">
              <a16:creationId xmlns:a16="http://schemas.microsoft.com/office/drawing/2014/main" id="{A4B2A534-9413-4135-82E7-957EEE12E28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5095" y="882255"/>
          <a:ext cx="868983" cy="2223767"/>
        </a:xfrm>
        <a:prstGeom prst="rect">
          <a:avLst/>
        </a:prstGeom>
      </xdr:spPr>
    </xdr:pic>
    <xdr:clientData/>
  </xdr:twoCellAnchor>
  <xdr:twoCellAnchor editAs="oneCell">
    <xdr:from>
      <xdr:col>0</xdr:col>
      <xdr:colOff>100875</xdr:colOff>
      <xdr:row>0</xdr:row>
      <xdr:rowOff>133350</xdr:rowOff>
    </xdr:from>
    <xdr:to>
      <xdr:col>1</xdr:col>
      <xdr:colOff>96372</xdr:colOff>
      <xdr:row>1</xdr:row>
      <xdr:rowOff>57150</xdr:rowOff>
    </xdr:to>
    <xdr:pic>
      <xdr:nvPicPr>
        <xdr:cNvPr id="22" name="Picture 21">
          <a:extLst>
            <a:ext uri="{FF2B5EF4-FFF2-40B4-BE49-F238E27FC236}">
              <a16:creationId xmlns:a16="http://schemas.microsoft.com/office/drawing/2014/main" id="{D5B524B1-7C1B-409E-A3BF-EE35611349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875" y="133350"/>
          <a:ext cx="1132147" cy="127000"/>
        </a:xfrm>
        <a:prstGeom prst="rect">
          <a:avLst/>
        </a:prstGeom>
      </xdr:spPr>
    </xdr:pic>
    <xdr:clientData/>
  </xdr:twoCellAnchor>
  <xdr:twoCellAnchor editAs="oneCell">
    <xdr:from>
      <xdr:col>0</xdr:col>
      <xdr:colOff>279539</xdr:colOff>
      <xdr:row>5</xdr:row>
      <xdr:rowOff>59988</xdr:rowOff>
    </xdr:from>
    <xdr:to>
      <xdr:col>0</xdr:col>
      <xdr:colOff>1097722</xdr:colOff>
      <xdr:row>17</xdr:row>
      <xdr:rowOff>18635</xdr:rowOff>
    </xdr:to>
    <xdr:pic>
      <xdr:nvPicPr>
        <xdr:cNvPr id="23" name="Picture 22">
          <a:extLst>
            <a:ext uri="{FF2B5EF4-FFF2-40B4-BE49-F238E27FC236}">
              <a16:creationId xmlns:a16="http://schemas.microsoft.com/office/drawing/2014/main" id="{55562BB0-BDA0-4021-B898-C2B19A78E837}"/>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79539" y="885488"/>
          <a:ext cx="786433" cy="2168447"/>
        </a:xfrm>
        <a:prstGeom prst="rect">
          <a:avLst/>
        </a:prstGeom>
      </xdr:spPr>
    </xdr:pic>
    <xdr:clientData/>
  </xdr:twoCellAnchor>
  <xdr:twoCellAnchor>
    <xdr:from>
      <xdr:col>0</xdr:col>
      <xdr:colOff>47624</xdr:colOff>
      <xdr:row>19</xdr:row>
      <xdr:rowOff>85726</xdr:rowOff>
    </xdr:from>
    <xdr:to>
      <xdr:col>1</xdr:col>
      <xdr:colOff>161925</xdr:colOff>
      <xdr:row>20</xdr:row>
      <xdr:rowOff>95250</xdr:rowOff>
    </xdr:to>
    <xdr:sp macro="" textlink="">
      <xdr:nvSpPr>
        <xdr:cNvPr id="24" name="Text Box 7">
          <a:extLst>
            <a:ext uri="{FF2B5EF4-FFF2-40B4-BE49-F238E27FC236}">
              <a16:creationId xmlns:a16="http://schemas.microsoft.com/office/drawing/2014/main" id="{F5E8E0F8-0E60-4AB8-A046-8D0E39A59CAF}"/>
            </a:ext>
          </a:extLst>
        </xdr:cNvPr>
        <xdr:cNvSpPr txBox="1">
          <a:spLocks noChangeArrowheads="1"/>
        </xdr:cNvSpPr>
      </xdr:nvSpPr>
      <xdr:spPr bwMode="auto">
        <a:xfrm>
          <a:off x="47624" y="3146426"/>
          <a:ext cx="1320801" cy="168274"/>
        </a:xfrm>
        <a:prstGeom prst="rect">
          <a:avLst/>
        </a:prstGeom>
        <a:noFill/>
        <a:ln w="9525">
          <a:noFill/>
          <a:miter lim="800000"/>
          <a:headEnd/>
          <a:tailEnd/>
        </a:ln>
      </xdr:spPr>
      <xdr:txBody>
        <a:bodyPr vertOverflow="clip" wrap="square" lIns="27432" tIns="22860" rIns="0" bIns="0" anchor="t" upright="1"/>
        <a:lstStyle/>
        <a:p>
          <a:pPr lvl="0" algn="ctr"/>
          <a:r>
            <a:rPr lang="en-US" altLang="ja-JP" sz="750" b="1" i="0" u="none" strike="noStrike">
              <a:solidFill>
                <a:sysClr val="windowText" lastClr="000000"/>
              </a:solidFill>
              <a:latin typeface="Arial" pitchFamily="34" charset="0"/>
              <a:cs typeface="Arial" pitchFamily="34" charset="0"/>
            </a:rPr>
            <a:t>&lt;Standard Key</a:t>
          </a:r>
          <a:r>
            <a:rPr lang="en-US" altLang="ja-JP" sz="750" b="1" i="0" u="none" strike="noStrike" baseline="0">
              <a:solidFill>
                <a:sysClr val="windowText" lastClr="000000"/>
              </a:solidFill>
              <a:latin typeface="Arial" pitchFamily="34" charset="0"/>
              <a:cs typeface="Arial" pitchFamily="34" charset="0"/>
            </a:rPr>
            <a:t> Model &gt;</a:t>
          </a:r>
          <a:endParaRPr lang="en-US" altLang="ja-JP" sz="800" b="0" i="1" strike="noStrike">
            <a:solidFill>
              <a:sysClr val="windowText" lastClr="000000"/>
            </a:solidFill>
            <a:latin typeface="Arial" pitchFamily="34" charset="0"/>
            <a:cs typeface="Arial" pitchFamily="34" charset="0"/>
          </a:endParaRPr>
        </a:p>
      </xdr:txBody>
    </xdr:sp>
    <xdr:clientData/>
  </xdr:twoCellAnchor>
  <xdr:twoCellAnchor>
    <xdr:from>
      <xdr:col>1</xdr:col>
      <xdr:colOff>57149</xdr:colOff>
      <xdr:row>19</xdr:row>
      <xdr:rowOff>85726</xdr:rowOff>
    </xdr:from>
    <xdr:to>
      <xdr:col>1</xdr:col>
      <xdr:colOff>1085850</xdr:colOff>
      <xdr:row>20</xdr:row>
      <xdr:rowOff>114301</xdr:rowOff>
    </xdr:to>
    <xdr:sp macro="" textlink="">
      <xdr:nvSpPr>
        <xdr:cNvPr id="25" name="Text Box 7">
          <a:extLst>
            <a:ext uri="{FF2B5EF4-FFF2-40B4-BE49-F238E27FC236}">
              <a16:creationId xmlns:a16="http://schemas.microsoft.com/office/drawing/2014/main" id="{9930A260-F6D3-489B-BA66-0C1EA3B4E05F}"/>
            </a:ext>
          </a:extLst>
        </xdr:cNvPr>
        <xdr:cNvSpPr txBox="1">
          <a:spLocks noChangeArrowheads="1"/>
        </xdr:cNvSpPr>
      </xdr:nvSpPr>
      <xdr:spPr bwMode="auto">
        <a:xfrm>
          <a:off x="1263649" y="3146426"/>
          <a:ext cx="1028701" cy="187325"/>
        </a:xfrm>
        <a:prstGeom prst="rect">
          <a:avLst/>
        </a:prstGeom>
        <a:noFill/>
        <a:ln w="9525">
          <a:noFill/>
          <a:miter lim="800000"/>
          <a:headEnd/>
          <a:tailEnd/>
        </a:ln>
      </xdr:spPr>
      <xdr:txBody>
        <a:bodyPr vertOverflow="clip" wrap="square" lIns="27432" tIns="22860" rIns="0" bIns="0" anchor="t" upright="1"/>
        <a:lstStyle/>
        <a:p>
          <a:pPr lvl="0" algn="ctr"/>
          <a:r>
            <a:rPr lang="en-US" altLang="ja-JP" sz="750" b="1" i="0" u="none" strike="noStrike">
              <a:solidFill>
                <a:sysClr val="windowText" lastClr="000000"/>
              </a:solidFill>
              <a:latin typeface="Arial" pitchFamily="34" charset="0"/>
              <a:cs typeface="Arial" pitchFamily="34" charset="0"/>
            </a:rPr>
            <a:t>&lt;Full</a:t>
          </a:r>
          <a:r>
            <a:rPr lang="en-US" altLang="ja-JP" sz="750" b="1" i="0" u="none" strike="noStrike" baseline="0">
              <a:solidFill>
                <a:sysClr val="windowText" lastClr="000000"/>
              </a:solidFill>
              <a:latin typeface="Arial" pitchFamily="34" charset="0"/>
              <a:cs typeface="Arial" pitchFamily="34" charset="0"/>
            </a:rPr>
            <a:t> Key Model &gt;</a:t>
          </a:r>
          <a:endParaRPr lang="en-US" altLang="ja-JP" sz="800" b="0" i="1" strike="noStrike">
            <a:solidFill>
              <a:sysClr val="windowText" lastClr="000000"/>
            </a:solidFill>
            <a:latin typeface="Arial" pitchFamily="34" charset="0"/>
            <a:cs typeface="Arial" pitchFamily="34" charset="0"/>
          </a:endParaRPr>
        </a:p>
      </xdr:txBody>
    </xdr:sp>
    <xdr:clientData/>
  </xdr:twoCellAnchor>
  <xdr:twoCellAnchor editAs="oneCell">
    <xdr:from>
      <xdr:col>0</xdr:col>
      <xdr:colOff>66675</xdr:colOff>
      <xdr:row>1</xdr:row>
      <xdr:rowOff>142875</xdr:rowOff>
    </xdr:from>
    <xdr:to>
      <xdr:col>0</xdr:col>
      <xdr:colOff>570939</xdr:colOff>
      <xdr:row>3</xdr:row>
      <xdr:rowOff>127000</xdr:rowOff>
    </xdr:to>
    <xdr:pic>
      <xdr:nvPicPr>
        <xdr:cNvPr id="26" name="Picture 25" descr="http://www.triton92.com/images/products/apco_p25_logo.gif">
          <a:extLst>
            <a:ext uri="{FF2B5EF4-FFF2-40B4-BE49-F238E27FC236}">
              <a16:creationId xmlns:a16="http://schemas.microsoft.com/office/drawing/2014/main" id="{23B044B8-EF19-4179-9055-A357E031230E}"/>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27" name="Text Box 7">
          <a:extLst>
            <a:ext uri="{FF2B5EF4-FFF2-40B4-BE49-F238E27FC236}">
              <a16:creationId xmlns:a16="http://schemas.microsoft.com/office/drawing/2014/main" id="{9BB23F4A-2AE1-430B-8829-032DDB6B593F}"/>
            </a:ext>
          </a:extLst>
        </xdr:cNvPr>
        <xdr:cNvSpPr txBox="1">
          <a:spLocks noChangeArrowheads="1"/>
        </xdr:cNvSpPr>
      </xdr:nvSpPr>
      <xdr:spPr bwMode="auto">
        <a:xfrm>
          <a:off x="2330038" y="903341"/>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3217332</xdr:colOff>
      <xdr:row>6</xdr:row>
      <xdr:rowOff>60187</xdr:rowOff>
    </xdr:from>
    <xdr:to>
      <xdr:col>3</xdr:col>
      <xdr:colOff>595312</xdr:colOff>
      <xdr:row>38</xdr:row>
      <xdr:rowOff>95250</xdr:rowOff>
    </xdr:to>
    <xdr:sp macro="" textlink="">
      <xdr:nvSpPr>
        <xdr:cNvPr id="28" name="Text Box 7">
          <a:extLst>
            <a:ext uri="{FF2B5EF4-FFF2-40B4-BE49-F238E27FC236}">
              <a16:creationId xmlns:a16="http://schemas.microsoft.com/office/drawing/2014/main" id="{A927062F-B77C-4312-BA60-8A1FA1D70AA4}"/>
            </a:ext>
          </a:extLst>
        </xdr:cNvPr>
        <xdr:cNvSpPr txBox="1">
          <a:spLocks noChangeArrowheads="1"/>
        </xdr:cNvSpPr>
      </xdr:nvSpPr>
      <xdr:spPr bwMode="auto">
        <a:xfrm>
          <a:off x="4423832" y="1050787"/>
          <a:ext cx="2261130" cy="5121413"/>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mn-lt"/>
              <a:ea typeface="+mn-ea"/>
              <a:cs typeface="+mn-cs"/>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chemeClr val="accent1">
                  <a:lumMod val="50000"/>
                </a:scheme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chemeClr val="accent1">
                  <a:lumMod val="50000"/>
                </a:scheme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Conventional / TYPE-C (Gen1/Gen2) Trunking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Two-Tone</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3 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AMBE+2™VOCODER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Programming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(Direct &amp; Repeater Mode)</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Emergency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All Group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Messaging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Control by Subscriber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Optional</a:t>
          </a:r>
          <a:endPar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Site Roaming </a:t>
          </a:r>
          <a:endPar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ANALOG MODE</a:t>
          </a:r>
        </a:p>
        <a:p>
          <a:endParaRPr lang="en-US" altLang="ja-JP" sz="200" baseline="0">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Conventional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LTR</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Zones</a:t>
          </a:r>
        </a:p>
        <a:p>
          <a:r>
            <a:rPr lang="en-US" altLang="ja-JP" sz="700" baseline="0">
              <a:solidFill>
                <a:sysClr val="windowText" lastClr="000000"/>
              </a:solidFill>
              <a:latin typeface="Arial" pitchFamily="34" charset="0"/>
              <a:ea typeface="+mn-ea"/>
              <a:cs typeface="Arial" pitchFamily="34" charset="0"/>
            </a:rPr>
            <a:t>• FleetSync</a:t>
          </a:r>
          <a:r>
            <a:rPr lang="en-US" altLang="ja-JP" sz="700" baseline="30000">
              <a:solidFill>
                <a:sysClr val="windowText" lastClr="000000"/>
              </a:solidFill>
              <a:latin typeface="Arial" pitchFamily="34" charset="0"/>
              <a:ea typeface="+mn-ea"/>
              <a:cs typeface="Arial" pitchFamily="34" charset="0"/>
            </a:rPr>
            <a:t>®</a:t>
          </a:r>
          <a:r>
            <a:rPr lang="en-US" altLang="ja-JP" sz="700" baseline="0">
              <a:solidFill>
                <a:sysClr val="windowText" lastClr="000000"/>
              </a:solidFill>
              <a:latin typeface="Arial" pitchFamily="34" charset="0"/>
              <a:ea typeface="+mn-ea"/>
              <a:cs typeface="Arial" pitchFamily="34" charset="0"/>
            </a:rPr>
            <a:t>/II: PTT ID ANI, Caller ID Display,</a:t>
          </a:r>
        </a:p>
        <a:p>
          <a:r>
            <a:rPr lang="en-US" altLang="ja-JP" sz="700" baseline="0">
              <a:solidFill>
                <a:sysClr val="windowText" lastClr="000000"/>
              </a:solidFill>
              <a:latin typeface="Arial" pitchFamily="34" charset="0"/>
              <a:ea typeface="+mn-ea"/>
              <a:cs typeface="Arial" pitchFamily="34" charset="0"/>
            </a:rPr>
            <a:t>  Selective/Group Call, Emergency Status,</a:t>
          </a:r>
        </a:p>
        <a:p>
          <a:r>
            <a:rPr lang="en-US" altLang="ja-JP" sz="700" baseline="0">
              <a:solidFill>
                <a:sysClr val="windowText" lastClr="000000"/>
              </a:solidFill>
              <a:latin typeface="Arial" pitchFamily="34" charset="0"/>
              <a:ea typeface="+mn-ea"/>
              <a:cs typeface="Arial" pitchFamily="34" charset="0"/>
            </a:rPr>
            <a:t>  Text Messages</a:t>
          </a:r>
        </a:p>
        <a:p>
          <a:r>
            <a:rPr lang="en-US" sz="700" baseline="0">
              <a:solidFill>
                <a:sysClr val="windowText" lastClr="000000"/>
              </a:solidFill>
              <a:effectLst/>
              <a:latin typeface="Arial" panose="020B0604020202020204" pitchFamily="34" charset="0"/>
              <a:ea typeface="+mn-ea"/>
              <a:cs typeface="Arial" panose="020B0604020202020204" pitchFamily="34" charset="0"/>
            </a:rPr>
            <a:t>• </a:t>
          </a:r>
          <a:r>
            <a:rPr lang="en-US" altLang="ja-JP" sz="700" baseline="0">
              <a:solidFill>
                <a:sysClr val="windowText" lastClr="000000"/>
              </a:solidFill>
              <a:latin typeface="Arial" pitchFamily="34" charset="0"/>
              <a:ea typeface="+mn-ea"/>
              <a:cs typeface="Arial" pitchFamily="34" charset="0"/>
            </a:rPr>
            <a:t>MDC-1200: PTT ID ANI, Caller ID Display,</a:t>
          </a:r>
        </a:p>
        <a:p>
          <a:r>
            <a:rPr lang="en-US" altLang="ja-JP" sz="700" baseline="0">
              <a:solidFill>
                <a:sysClr val="windowText" lastClr="000000"/>
              </a:solidFill>
              <a:latin typeface="Arial" pitchFamily="34" charset="0"/>
              <a:ea typeface="+mn-ea"/>
              <a:cs typeface="Arial" pitchFamily="34" charset="0"/>
            </a:rPr>
            <a:t>  Emergency, Radio Check &amp; Inhibit</a:t>
          </a:r>
        </a:p>
        <a:p>
          <a:r>
            <a:rPr lang="en-US" altLang="ja-JP" sz="700" baseline="0">
              <a:solidFill>
                <a:sysClr val="windowText" lastClr="000000"/>
              </a:solidFill>
              <a:latin typeface="Arial" pitchFamily="34" charset="0"/>
              <a:ea typeface="+mn-ea"/>
              <a:cs typeface="Arial" pitchFamily="34" charset="0"/>
            </a:rPr>
            <a:t>• QT / DQT</a:t>
          </a:r>
        </a:p>
        <a:p>
          <a:r>
            <a:rPr lang="en-US" altLang="ja-JP" sz="700" baseline="0">
              <a:solidFill>
                <a:sysClr val="windowText" lastClr="000000"/>
              </a:solidFill>
              <a:latin typeface="Arial" pitchFamily="34" charset="0"/>
              <a:ea typeface="+mn-ea"/>
              <a:cs typeface="Arial" pitchFamily="34" charset="0"/>
            </a:rPr>
            <a:t>• Two-Tone (Conventional Zones Only)</a:t>
          </a:r>
        </a:p>
        <a:p>
          <a:r>
            <a:rPr lang="en-US" altLang="ja-JP" sz="700" baseline="0">
              <a:solidFill>
                <a:sysClr val="windowText" lastClr="000000"/>
              </a:solidFill>
              <a:latin typeface="Arial" pitchFamily="34" charset="0"/>
              <a:ea typeface="+mn-ea"/>
              <a:cs typeface="Arial" pitchFamily="34" charset="0"/>
            </a:rPr>
            <a:t>• DTMF</a:t>
          </a:r>
        </a:p>
        <a:p>
          <a:r>
            <a:rPr lang="en-US" sz="700" baseline="0">
              <a:solidFill>
                <a:sysClr val="windowText" lastClr="000000"/>
              </a:solidFill>
              <a:effectLst/>
              <a:latin typeface="Arial" panose="020B0604020202020204" pitchFamily="34" charset="0"/>
              <a:ea typeface="+mn-ea"/>
              <a:cs typeface="Arial" panose="020B0604020202020204" pitchFamily="34" charset="0"/>
            </a:rPr>
            <a:t>• Built-in </a:t>
          </a:r>
          <a:r>
            <a:rPr lang="en-US" altLang="ja-JP" sz="700" baseline="0">
              <a:solidFill>
                <a:sysClr val="windowText" lastClr="000000"/>
              </a:solidFill>
              <a:latin typeface="Arial" pitchFamily="34" charset="0"/>
              <a:ea typeface="+mn-ea"/>
              <a:cs typeface="Arial" pitchFamily="34" charset="0"/>
            </a:rPr>
            <a:t>Voice Inversion Scrambler</a:t>
          </a:r>
        </a:p>
      </xdr:txBody>
    </xdr:sp>
    <xdr:clientData/>
  </xdr:twoCellAnchor>
  <xdr:twoCellAnchor>
    <xdr:from>
      <xdr:col>1</xdr:col>
      <xdr:colOff>1126844</xdr:colOff>
      <xdr:row>37</xdr:row>
      <xdr:rowOff>164153</xdr:rowOff>
    </xdr:from>
    <xdr:to>
      <xdr:col>3</xdr:col>
      <xdr:colOff>566523</xdr:colOff>
      <xdr:row>38</xdr:row>
      <xdr:rowOff>152571</xdr:rowOff>
    </xdr:to>
    <xdr:sp macro="" textlink="">
      <xdr:nvSpPr>
        <xdr:cNvPr id="29" name="Text Box 7">
          <a:extLst>
            <a:ext uri="{FF2B5EF4-FFF2-40B4-BE49-F238E27FC236}">
              <a16:creationId xmlns:a16="http://schemas.microsoft.com/office/drawing/2014/main" id="{0065CF68-FBEC-4F5E-B059-9E7FB8582CA4}"/>
            </a:ext>
          </a:extLst>
        </xdr:cNvPr>
        <xdr:cNvSpPr txBox="1">
          <a:spLocks noChangeArrowheads="1"/>
        </xdr:cNvSpPr>
      </xdr:nvSpPr>
      <xdr:spPr bwMode="auto">
        <a:xfrm>
          <a:off x="2333344" y="6076003"/>
          <a:ext cx="43228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a:t>
          </a:r>
        </a:p>
      </xdr:txBody>
    </xdr:sp>
    <xdr:clientData/>
  </xdr:twoCellAnchor>
  <xdr:twoCellAnchor>
    <xdr:from>
      <xdr:col>0</xdr:col>
      <xdr:colOff>161925</xdr:colOff>
      <xdr:row>38</xdr:row>
      <xdr:rowOff>4051</xdr:rowOff>
    </xdr:from>
    <xdr:to>
      <xdr:col>1</xdr:col>
      <xdr:colOff>790576</xdr:colOff>
      <xdr:row>45</xdr:row>
      <xdr:rowOff>143694</xdr:rowOff>
    </xdr:to>
    <xdr:sp macro="" textlink="">
      <xdr:nvSpPr>
        <xdr:cNvPr id="30" name="Text Box 7">
          <a:extLst>
            <a:ext uri="{FF2B5EF4-FFF2-40B4-BE49-F238E27FC236}">
              <a16:creationId xmlns:a16="http://schemas.microsoft.com/office/drawing/2014/main" id="{C08C6432-B83D-4B44-975B-39F4E827924A}"/>
            </a:ext>
          </a:extLst>
        </xdr:cNvPr>
        <xdr:cNvSpPr txBox="1">
          <a:spLocks noChangeArrowheads="1"/>
        </xdr:cNvSpPr>
      </xdr:nvSpPr>
      <xdr:spPr bwMode="auto">
        <a:xfrm>
          <a:off x="161925" y="6081001"/>
          <a:ext cx="1835151" cy="1244543"/>
        </a:xfrm>
        <a:prstGeom prst="rect">
          <a:avLst/>
        </a:prstGeom>
        <a:noFill/>
        <a:ln w="3175">
          <a:solidFill>
            <a:sysClr val="windowText" lastClr="000000"/>
          </a:solid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Because of spurious signal (birdie),            the following frequencies (and ±10kHz ranges) are not allowed;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altLang="ja-JP" sz="2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 144.0000    • 384.0000     </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460.8000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147.4560    • 403.2000     • 480.0000  </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153.6000    • 422.4000     • 499.2000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172.0325    • 432.0000     • 518.4000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172.8000    • 441.6000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1119838</xdr:colOff>
      <xdr:row>51</xdr:row>
      <xdr:rowOff>68580</xdr:rowOff>
    </xdr:from>
    <xdr:to>
      <xdr:col>3</xdr:col>
      <xdr:colOff>575733</xdr:colOff>
      <xdr:row>54</xdr:row>
      <xdr:rowOff>82826</xdr:rowOff>
    </xdr:to>
    <xdr:sp macro="" textlink="">
      <xdr:nvSpPr>
        <xdr:cNvPr id="31" name="Text Box 7">
          <a:extLst>
            <a:ext uri="{FF2B5EF4-FFF2-40B4-BE49-F238E27FC236}">
              <a16:creationId xmlns:a16="http://schemas.microsoft.com/office/drawing/2014/main" id="{9A8A2A21-984D-4E6E-B3DD-117487F5B561}"/>
            </a:ext>
          </a:extLst>
        </xdr:cNvPr>
        <xdr:cNvSpPr txBox="1">
          <a:spLocks noChangeArrowheads="1"/>
        </xdr:cNvSpPr>
      </xdr:nvSpPr>
      <xdr:spPr bwMode="auto">
        <a:xfrm>
          <a:off x="2326338" y="8202930"/>
          <a:ext cx="4339045" cy="490496"/>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mn-lt"/>
              <a:ea typeface="+mn-ea"/>
              <a:cs typeface="+mn-cs"/>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DMR MODE</a:t>
          </a:r>
          <a:endParaRPr kumimoji="0" lang="ja-JP"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&amp; S-Trunking Features (</a:t>
          </a: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KWD-5300CV</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DMR Tier 3 Trunking Features (</a:t>
          </a:r>
          <a:r>
            <a:rPr lang="en-US" sz="700" b="0" i="0" u="sng" baseline="0">
              <a:solidFill>
                <a:sysClr val="windowText" lastClr="000000"/>
              </a:solidFill>
              <a:effectLst/>
              <a:latin typeface="Arial" panose="020B0604020202020204" pitchFamily="34" charset="0"/>
              <a:ea typeface="+mn-ea"/>
              <a:cs typeface="Arial" panose="020B0604020202020204" pitchFamily="34" charset="0"/>
            </a:rPr>
            <a:t>KWD-5300CV</a:t>
          </a:r>
          <a:r>
            <a:rPr lang="en-US" sz="700" b="0" i="0" baseline="0">
              <a:solidFill>
                <a:sysClr val="windowText" lastClr="000000"/>
              </a:solidFill>
              <a:effectLst/>
              <a:latin typeface="Arial" panose="020B0604020202020204" pitchFamily="34" charset="0"/>
              <a:ea typeface="+mn-ea"/>
              <a:cs typeface="Arial" panose="020B0604020202020204" pitchFamily="34" charset="0"/>
            </a:rPr>
            <a:t> &amp; </a:t>
          </a:r>
          <a:r>
            <a:rPr lang="en-US" sz="700" b="0" i="0" u="sng" baseline="0">
              <a:solidFill>
                <a:sysClr val="windowText" lastClr="000000"/>
              </a:solidFill>
              <a:effectLst/>
              <a:latin typeface="Arial" panose="020B0604020202020204" pitchFamily="34" charset="0"/>
              <a:ea typeface="+mn-ea"/>
              <a:cs typeface="Arial" panose="020B0604020202020204" pitchFamily="34" charset="0"/>
            </a:rPr>
            <a:t>KWD-5301TR</a:t>
          </a:r>
          <a:r>
            <a:rPr lang="en-US" sz="700" b="0" i="0" baseline="0">
              <a:solidFill>
                <a:sysClr val="windowText" lastClr="000000"/>
              </a:solidFill>
              <a:effectLst/>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1</xdr:col>
      <xdr:colOff>1162050</xdr:colOff>
      <xdr:row>28</xdr:row>
      <xdr:rowOff>150094</xdr:rowOff>
    </xdr:from>
    <xdr:to>
      <xdr:col>1</xdr:col>
      <xdr:colOff>2981325</xdr:colOff>
      <xdr:row>34</xdr:row>
      <xdr:rowOff>41413</xdr:rowOff>
    </xdr:to>
    <xdr:sp macro="" textlink="">
      <xdr:nvSpPr>
        <xdr:cNvPr id="32" name="Text Box 7">
          <a:extLst>
            <a:ext uri="{FF2B5EF4-FFF2-40B4-BE49-F238E27FC236}">
              <a16:creationId xmlns:a16="http://schemas.microsoft.com/office/drawing/2014/main" id="{3E97ECD1-A802-46DF-89EE-58AC3D28E6AD}"/>
            </a:ext>
          </a:extLst>
        </xdr:cNvPr>
        <xdr:cNvSpPr txBox="1">
          <a:spLocks noChangeArrowheads="1"/>
        </xdr:cNvSpPr>
      </xdr:nvSpPr>
      <xdr:spPr bwMode="auto">
        <a:xfrm>
          <a:off x="2368550" y="4639544"/>
          <a:ext cx="1819275" cy="843819"/>
        </a:xfrm>
        <a:prstGeom prst="rect">
          <a:avLst/>
        </a:prstGeom>
        <a:noFill/>
        <a:ln w="9525">
          <a:noFill/>
          <a:miter lim="800000"/>
          <a:headEnd/>
          <a:tailEnd/>
        </a:ln>
      </xdr:spPr>
      <xdr:txBody>
        <a:bodyPr vertOverflow="clip" wrap="square" lIns="27432" tIns="22860" rIns="0" bIns="0" anchor="t" upright="1"/>
        <a:lstStyle/>
        <a:p>
          <a:endParaRPr lang="en-US" altLang="ja-JP" sz="700" b="0" i="1" baseline="0">
            <a:solidFill>
              <a:sysClr val="windowText" lastClr="000000"/>
            </a:solidFill>
            <a:effectLst/>
            <a:latin typeface="Arial" panose="020B0604020202020204" pitchFamily="34" charset="0"/>
            <a:ea typeface="+mn-ea"/>
            <a:cs typeface="Arial" panose="020B0604020202020204" pitchFamily="34" charset="0"/>
          </a:endParaRPr>
        </a:p>
        <a:p>
          <a:endParaRPr lang="en-US" altLang="ja-JP" sz="700" b="0" i="1" baseline="0">
            <a:solidFill>
              <a:sysClr val="windowText" lastClr="000000"/>
            </a:solidFill>
            <a:effectLst/>
            <a:latin typeface="Arial" panose="020B0604020202020204" pitchFamily="34" charset="0"/>
            <a:ea typeface="+mn-ea"/>
            <a:cs typeface="Arial" panose="020B0604020202020204" pitchFamily="34" charset="0"/>
          </a:endParaRPr>
        </a:p>
        <a:p>
          <a:r>
            <a:rPr lang="en-US" altLang="ja-JP" sz="700" b="0" i="1" baseline="0">
              <a:solidFill>
                <a:sysClr val="windowText" lastClr="000000"/>
              </a:solidFill>
              <a:effectLst/>
              <a:latin typeface="Arial" panose="020B0604020202020204" pitchFamily="34" charset="0"/>
              <a:ea typeface="+mn-ea"/>
              <a:cs typeface="Arial" panose="020B0604020202020204" pitchFamily="34" charset="0"/>
            </a:rPr>
            <a:t>1. Multi Digital Protocol can be used  for two(2) of the three(3) Digital Protocols set by programming software. P25/DMR Digital Protocols are options.</a:t>
          </a:r>
          <a:endParaRPr lang="en-US" sz="600" b="0" i="1"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142875</xdr:colOff>
      <xdr:row>46</xdr:row>
      <xdr:rowOff>55689</xdr:rowOff>
    </xdr:from>
    <xdr:to>
      <xdr:col>1</xdr:col>
      <xdr:colOff>857250</xdr:colOff>
      <xdr:row>52</xdr:row>
      <xdr:rowOff>122363</xdr:rowOff>
    </xdr:to>
    <xdr:sp macro="" textlink="">
      <xdr:nvSpPr>
        <xdr:cNvPr id="33" name="Text Box 7">
          <a:extLst>
            <a:ext uri="{FF2B5EF4-FFF2-40B4-BE49-F238E27FC236}">
              <a16:creationId xmlns:a16="http://schemas.microsoft.com/office/drawing/2014/main" id="{7C440C7B-58AE-4FCA-A6B6-1DE808AF09E0}"/>
            </a:ext>
          </a:extLst>
        </xdr:cNvPr>
        <xdr:cNvSpPr txBox="1">
          <a:spLocks noChangeArrowheads="1"/>
        </xdr:cNvSpPr>
      </xdr:nvSpPr>
      <xdr:spPr bwMode="auto">
        <a:xfrm>
          <a:off x="142875" y="7396289"/>
          <a:ext cx="1920875" cy="1019174"/>
        </a:xfrm>
        <a:prstGeom prst="rect">
          <a:avLst/>
        </a:prstGeom>
        <a:noFill/>
        <a:ln w="3175">
          <a:solidFill>
            <a:schemeClr val="tx1"/>
          </a:solidFill>
          <a:prstDash val="sysDot"/>
          <a:miter lim="800000"/>
          <a:headEnd/>
          <a:tailEnd/>
        </a:ln>
      </xdr:spPr>
      <xdr:txBody>
        <a:bodyPr vertOverflow="clip" wrap="square" lIns="144000" tIns="36000" rIns="144000" bIns="72000" anchor="ctr" upright="1"/>
        <a:lstStyle/>
        <a:p>
          <a:pPr algn="ctr"/>
          <a:r>
            <a:rPr lang="en-US" sz="700" baseline="0">
              <a:solidFill>
                <a:sysClr val="windowText" lastClr="000000"/>
              </a:solidFill>
              <a:latin typeface="Arial" pitchFamily="34" charset="0"/>
              <a:ea typeface="+mn-ea"/>
              <a:cs typeface="Arial" pitchFamily="34" charset="0"/>
            </a:rPr>
            <a:t>Approved by CSA-us International Inc. for Classes I, II &amp; III, Div. 1,  Groups D, E, F, G and are also approved for non-Incendive use in Class I, Div. 2,  Groups A, B, C hazardous locations.</a:t>
          </a:r>
        </a:p>
        <a:p>
          <a:pPr algn="ctr"/>
          <a:r>
            <a:rPr lang="en-US" sz="700" b="1" u="sng" baseline="0">
              <a:solidFill>
                <a:sysClr val="windowText" lastClr="000000"/>
              </a:solidFill>
              <a:latin typeface="Arial" pitchFamily="34" charset="0"/>
              <a:ea typeface="+mn-ea"/>
              <a:cs typeface="Arial" pitchFamily="34" charset="0"/>
            </a:rPr>
            <a:t>Note</a:t>
          </a:r>
          <a:r>
            <a:rPr lang="en-US" sz="700" baseline="0">
              <a:solidFill>
                <a:sysClr val="windowText" lastClr="000000"/>
              </a:solidFill>
              <a:latin typeface="Arial" pitchFamily="34" charset="0"/>
              <a:ea typeface="+mn-ea"/>
              <a:cs typeface="Arial" pitchFamily="34" charset="0"/>
            </a:rPr>
            <a:t>: Environmental conditions are less than 3</a:t>
          </a:r>
          <a:r>
            <a:rPr lang="en-US" altLang="ja-JP" sz="700" baseline="0">
              <a:solidFill>
                <a:sysClr val="windowText" lastClr="000000"/>
              </a:solidFill>
              <a:latin typeface="Arial" pitchFamily="34" charset="0"/>
              <a:ea typeface="+mn-ea"/>
              <a:cs typeface="Arial" pitchFamily="34" charset="0"/>
            </a:rPr>
            <a:t>2ºF (0ºC), KENWOOD carrying cases must be used.</a:t>
          </a:r>
          <a:endParaRPr lang="en-US" sz="700" baseline="0">
            <a:solidFill>
              <a:sysClr val="windowText" lastClr="000000"/>
            </a:solidFill>
            <a:latin typeface="Arial" pitchFamily="34" charset="0"/>
            <a:ea typeface="+mn-ea"/>
            <a:cs typeface="Arial" pitchFamily="34" charset="0"/>
          </a:endParaRPr>
        </a:p>
      </xdr:txBody>
    </xdr:sp>
    <xdr:clientData/>
  </xdr:twoCellAnchor>
  <xdr:twoCellAnchor editAs="oneCell">
    <xdr:from>
      <xdr:col>0</xdr:col>
      <xdr:colOff>590550</xdr:colOff>
      <xdr:row>2</xdr:row>
      <xdr:rowOff>53953</xdr:rowOff>
    </xdr:from>
    <xdr:to>
      <xdr:col>0</xdr:col>
      <xdr:colOff>1050925</xdr:colOff>
      <xdr:row>3</xdr:row>
      <xdr:rowOff>74381</xdr:rowOff>
    </xdr:to>
    <xdr:pic>
      <xdr:nvPicPr>
        <xdr:cNvPr id="34" name="図 42">
          <a:extLst>
            <a:ext uri="{FF2B5EF4-FFF2-40B4-BE49-F238E27FC236}">
              <a16:creationId xmlns:a16="http://schemas.microsoft.com/office/drawing/2014/main" id="{DD10A068-9050-4969-9786-88364C9D7928}"/>
            </a:ext>
          </a:extLst>
        </xdr:cNvPr>
        <xdr:cNvPicPr>
          <a:picLocks noChangeAspect="1"/>
        </xdr:cNvPicPr>
      </xdr:nvPicPr>
      <xdr:blipFill rotWithShape="1">
        <a:blip xmlns:r="http://schemas.openxmlformats.org/officeDocument/2006/relationships" r:embed="rId6">
          <a:clrChange>
            <a:clrFrom>
              <a:srgbClr val="F9F2E9"/>
            </a:clrFrom>
            <a:clrTo>
              <a:srgbClr val="F9F2E9">
                <a:alpha val="0"/>
              </a:srgbClr>
            </a:clrTo>
          </a:clrChange>
        </a:blip>
        <a:srcRect l="26427" t="28096" r="26877" b="31021"/>
        <a:stretch/>
      </xdr:blipFill>
      <xdr:spPr>
        <a:xfrm>
          <a:off x="590550" y="384153"/>
          <a:ext cx="428625" cy="204578"/>
        </a:xfrm>
        <a:prstGeom prst="rect">
          <a:avLst/>
        </a:prstGeom>
      </xdr:spPr>
    </xdr:pic>
    <xdr:clientData/>
  </xdr:twoCellAnchor>
  <xdr:twoCellAnchor>
    <xdr:from>
      <xdr:col>1</xdr:col>
      <xdr:colOff>1126435</xdr:colOff>
      <xdr:row>44</xdr:row>
      <xdr:rowOff>125419</xdr:rowOff>
    </xdr:from>
    <xdr:to>
      <xdr:col>3</xdr:col>
      <xdr:colOff>561067</xdr:colOff>
      <xdr:row>51</xdr:row>
      <xdr:rowOff>64266</xdr:rowOff>
    </xdr:to>
    <xdr:sp macro="" textlink="">
      <xdr:nvSpPr>
        <xdr:cNvPr id="35" name="Text Box 7">
          <a:extLst>
            <a:ext uri="{FF2B5EF4-FFF2-40B4-BE49-F238E27FC236}">
              <a16:creationId xmlns:a16="http://schemas.microsoft.com/office/drawing/2014/main" id="{0D1001C0-FCE2-4536-9DA7-3BDEF356FEDC}"/>
            </a:ext>
          </a:extLst>
        </xdr:cNvPr>
        <xdr:cNvSpPr txBox="1">
          <a:spLocks noChangeArrowheads="1"/>
        </xdr:cNvSpPr>
      </xdr:nvSpPr>
      <xdr:spPr bwMode="auto">
        <a:xfrm>
          <a:off x="2332935" y="7154869"/>
          <a:ext cx="4317782" cy="1043747"/>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P25 MODE</a:t>
          </a:r>
          <a:endParaRPr kumimoji="0" lang="ja-JP" altLang="ja-JP" sz="8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Features (</a:t>
          </a: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KWD-5100CV</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a:t>
          </a:r>
          <a:endParaRPr kumimoji="0" lang="ja-JP"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Phase 1 Trunking Features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KWD-5100CV</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5101TR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Phase 2 Trunking Features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KWD-5100CV</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5101TR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5102TR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Conventional OTAR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KWD-5103RK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Trunking OTAR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KWD-5103RK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5106DT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Conventional Voting Scan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KWD-5105VT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Packet Data required for Trunked OTAR/GPS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KWD-5106DT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effectLst/>
              <a:latin typeface="+mn-lt"/>
              <a:ea typeface="+mn-ea"/>
              <a:cs typeface="+mn-cs"/>
            </a:rPr>
            <a:t>• </a:t>
          </a:r>
          <a:r>
            <a:rPr lang="en-US" sz="700" b="0" i="0" baseline="0">
              <a:effectLst/>
              <a:latin typeface="Arial" panose="020B0604020202020204" pitchFamily="34" charset="0"/>
              <a:ea typeface="+mn-ea"/>
              <a:cs typeface="Arial" panose="020B0604020202020204" pitchFamily="34" charset="0"/>
            </a:rPr>
            <a:t>Link Layer Authenication (</a:t>
          </a:r>
          <a:r>
            <a:rPr lang="en-US" sz="700" b="0" i="0" u="sng" baseline="0">
              <a:effectLst/>
              <a:latin typeface="Arial" panose="020B0604020202020204" pitchFamily="34" charset="0"/>
              <a:ea typeface="+mn-ea"/>
              <a:cs typeface="Arial" panose="020B0604020202020204" pitchFamily="34" charset="0"/>
            </a:rPr>
            <a:t>KWD-5100CV</a:t>
          </a:r>
          <a:r>
            <a:rPr lang="en-US" sz="700" b="0" i="0" baseline="0">
              <a:effectLst/>
              <a:latin typeface="Arial" panose="020B0604020202020204" pitchFamily="34" charset="0"/>
              <a:ea typeface="+mn-ea"/>
              <a:cs typeface="Arial" panose="020B0604020202020204" pitchFamily="34" charset="0"/>
            </a:rPr>
            <a:t> &amp; </a:t>
          </a:r>
          <a:r>
            <a:rPr lang="en-US" sz="700" b="0" i="0" u="sng" baseline="0">
              <a:effectLst/>
              <a:latin typeface="Arial" panose="020B0604020202020204" pitchFamily="34" charset="0"/>
              <a:ea typeface="+mn-ea"/>
              <a:cs typeface="Arial" panose="020B0604020202020204" pitchFamily="34" charset="0"/>
            </a:rPr>
            <a:t>KWD-5101TR</a:t>
          </a:r>
          <a:r>
            <a:rPr lang="en-US" sz="700" b="0" i="0" baseline="0">
              <a:effectLst/>
              <a:latin typeface="Arial" panose="020B0604020202020204" pitchFamily="34" charset="0"/>
              <a:ea typeface="+mn-ea"/>
              <a:cs typeface="Arial" panose="020B0604020202020204" pitchFamily="34" charset="0"/>
            </a:rPr>
            <a:t> &amp;  KWD-AE3x Encryption Board Required)</a:t>
          </a:r>
          <a:endParaRPr lang="en-US" sz="7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1127189</xdr:colOff>
      <xdr:row>38</xdr:row>
      <xdr:rowOff>140805</xdr:rowOff>
    </xdr:from>
    <xdr:to>
      <xdr:col>3</xdr:col>
      <xdr:colOff>530886</xdr:colOff>
      <xdr:row>44</xdr:row>
      <xdr:rowOff>140805</xdr:rowOff>
    </xdr:to>
    <xdr:sp macro="" textlink="">
      <xdr:nvSpPr>
        <xdr:cNvPr id="36" name="Text Box 7">
          <a:extLst>
            <a:ext uri="{FF2B5EF4-FFF2-40B4-BE49-F238E27FC236}">
              <a16:creationId xmlns:a16="http://schemas.microsoft.com/office/drawing/2014/main" id="{96A30C33-EE43-4087-BC77-AD846F30A4E0}"/>
            </a:ext>
          </a:extLst>
        </xdr:cNvPr>
        <xdr:cNvSpPr txBox="1">
          <a:spLocks noChangeArrowheads="1"/>
        </xdr:cNvSpPr>
      </xdr:nvSpPr>
      <xdr:spPr bwMode="auto">
        <a:xfrm>
          <a:off x="2333689" y="6217755"/>
          <a:ext cx="4286847" cy="952500"/>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4000 Channel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KWD-5000CH</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Front Panel Programming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KWD-5001FP</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microSD/microSDHC Memory Card Slot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KWD-5002SD</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 Module for Data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KWD-5003BT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Remote Control Commands by Subscriber Units (KWD-5007RC)</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256-bit AES Encryption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KWD-AE30K/31K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Encryption Module required)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Battery Management Solution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KSC-Y32K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Charger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KAS-12K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Software License Key required)</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28574</xdr:colOff>
      <xdr:row>0</xdr:row>
      <xdr:rowOff>28575</xdr:rowOff>
    </xdr:from>
    <xdr:to>
      <xdr:col>3</xdr:col>
      <xdr:colOff>647699</xdr:colOff>
      <xdr:row>4</xdr:row>
      <xdr:rowOff>95250</xdr:rowOff>
    </xdr:to>
    <xdr:sp macro="" textlink="">
      <xdr:nvSpPr>
        <xdr:cNvPr id="2" name="正方形/長方形 5">
          <a:extLst>
            <a:ext uri="{FF2B5EF4-FFF2-40B4-BE49-F238E27FC236}">
              <a16:creationId xmlns:a16="http://schemas.microsoft.com/office/drawing/2014/main" id="{3A730029-F49F-400E-B2C6-3EA3E9A8AC11}"/>
            </a:ext>
          </a:extLst>
        </xdr:cNvPr>
        <xdr:cNvSpPr/>
      </xdr:nvSpPr>
      <xdr:spPr>
        <a:xfrm>
          <a:off x="28574" y="28575"/>
          <a:ext cx="6816725" cy="7270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619126</xdr:colOff>
      <xdr:row>0</xdr:row>
      <xdr:rowOff>123826</xdr:rowOff>
    </xdr:from>
    <xdr:to>
      <xdr:col>2</xdr:col>
      <xdr:colOff>571500</xdr:colOff>
      <xdr:row>4</xdr:row>
      <xdr:rowOff>76200</xdr:rowOff>
    </xdr:to>
    <xdr:sp macro="" textlink="">
      <xdr:nvSpPr>
        <xdr:cNvPr id="3" name="Text Box 22">
          <a:extLst>
            <a:ext uri="{FF2B5EF4-FFF2-40B4-BE49-F238E27FC236}">
              <a16:creationId xmlns:a16="http://schemas.microsoft.com/office/drawing/2014/main" id="{FCE2C0BF-66EF-44D9-8663-7C698E31953D}"/>
            </a:ext>
          </a:extLst>
        </xdr:cNvPr>
        <xdr:cNvSpPr txBox="1">
          <a:spLocks noChangeArrowheads="1"/>
        </xdr:cNvSpPr>
      </xdr:nvSpPr>
      <xdr:spPr bwMode="auto">
        <a:xfrm>
          <a:off x="619126" y="123826"/>
          <a:ext cx="547052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NX-5400</a:t>
          </a:r>
        </a:p>
        <a:p>
          <a:pPr algn="ctr" rtl="1">
            <a:defRPr sz="1000"/>
          </a:pPr>
          <a:r>
            <a:rPr lang="en-US" altLang="ja-JP" sz="200" b="1" i="0" strike="noStrike">
              <a:solidFill>
                <a:schemeClr val="bg1"/>
              </a:solidFill>
              <a:latin typeface="Arial"/>
              <a:cs typeface="Arial"/>
            </a:rPr>
            <a:t> </a:t>
          </a:r>
        </a:p>
        <a:p>
          <a:pPr algn="ctr" rtl="1">
            <a:defRPr sz="1000"/>
          </a:pPr>
          <a:r>
            <a:rPr lang="en-US" altLang="ja-JP" sz="1000" b="1" i="0" strike="noStrike">
              <a:solidFill>
                <a:schemeClr val="bg1"/>
              </a:solidFill>
              <a:latin typeface="Arial"/>
              <a:cs typeface="Arial"/>
            </a:rPr>
            <a:t>700/800MHz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4" name="TextBox 3">
          <a:hlinkClick xmlns:r="http://schemas.openxmlformats.org/officeDocument/2006/relationships" r:id="rId1"/>
          <a:extLst>
            <a:ext uri="{FF2B5EF4-FFF2-40B4-BE49-F238E27FC236}">
              <a16:creationId xmlns:a16="http://schemas.microsoft.com/office/drawing/2014/main" id="{9B6752E4-F286-443C-92CF-321475469F20}"/>
            </a:ext>
          </a:extLst>
        </xdr:cNvPr>
        <xdr:cNvSpPr txBox="1"/>
      </xdr:nvSpPr>
      <xdr:spPr>
        <a:xfrm>
          <a:off x="490537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5" name="Picture 4">
          <a:extLst>
            <a:ext uri="{FF2B5EF4-FFF2-40B4-BE49-F238E27FC236}">
              <a16:creationId xmlns:a16="http://schemas.microsoft.com/office/drawing/2014/main" id="{1713176D-C6F8-48CB-A651-FDBFA5A901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6" name="Picture 5" descr="http://www.triton92.com/images/products/apco_p25_logo.gif">
          <a:extLst>
            <a:ext uri="{FF2B5EF4-FFF2-40B4-BE49-F238E27FC236}">
              <a16:creationId xmlns:a16="http://schemas.microsoft.com/office/drawing/2014/main" id="{4E1A8B37-5A69-4A78-B213-7764BEB441F7}"/>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1121518</xdr:colOff>
      <xdr:row>5</xdr:row>
      <xdr:rowOff>82819</xdr:rowOff>
    </xdr:from>
    <xdr:to>
      <xdr:col>3</xdr:col>
      <xdr:colOff>561197</xdr:colOff>
      <xdr:row>6</xdr:row>
      <xdr:rowOff>71237</xdr:rowOff>
    </xdr:to>
    <xdr:sp macro="" textlink="">
      <xdr:nvSpPr>
        <xdr:cNvPr id="7" name="Text Box 7">
          <a:extLst>
            <a:ext uri="{FF2B5EF4-FFF2-40B4-BE49-F238E27FC236}">
              <a16:creationId xmlns:a16="http://schemas.microsoft.com/office/drawing/2014/main" id="{724C9554-8BD3-4A86-9024-C7441B0D760A}"/>
            </a:ext>
          </a:extLst>
        </xdr:cNvPr>
        <xdr:cNvSpPr txBox="1">
          <a:spLocks noChangeArrowheads="1"/>
        </xdr:cNvSpPr>
      </xdr:nvSpPr>
      <xdr:spPr bwMode="auto">
        <a:xfrm>
          <a:off x="2435968" y="908319"/>
          <a:ext cx="4322829" cy="15351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1</xdr:col>
      <xdr:colOff>1124824</xdr:colOff>
      <xdr:row>39</xdr:row>
      <xdr:rowOff>3479</xdr:rowOff>
    </xdr:from>
    <xdr:to>
      <xdr:col>3</xdr:col>
      <xdr:colOff>564503</xdr:colOff>
      <xdr:row>39</xdr:row>
      <xdr:rowOff>157549</xdr:rowOff>
    </xdr:to>
    <xdr:sp macro="" textlink="">
      <xdr:nvSpPr>
        <xdr:cNvPr id="8" name="Text Box 7">
          <a:extLst>
            <a:ext uri="{FF2B5EF4-FFF2-40B4-BE49-F238E27FC236}">
              <a16:creationId xmlns:a16="http://schemas.microsoft.com/office/drawing/2014/main" id="{54C316FE-8702-47DE-8131-B49AECA91FBD}"/>
            </a:ext>
          </a:extLst>
        </xdr:cNvPr>
        <xdr:cNvSpPr txBox="1">
          <a:spLocks noChangeArrowheads="1"/>
        </xdr:cNvSpPr>
      </xdr:nvSpPr>
      <xdr:spPr bwMode="auto">
        <a:xfrm>
          <a:off x="2439274" y="6213779"/>
          <a:ext cx="4322829" cy="154070"/>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28574</xdr:colOff>
      <xdr:row>0</xdr:row>
      <xdr:rowOff>28575</xdr:rowOff>
    </xdr:from>
    <xdr:to>
      <xdr:col>3</xdr:col>
      <xdr:colOff>647699</xdr:colOff>
      <xdr:row>4</xdr:row>
      <xdr:rowOff>95250</xdr:rowOff>
    </xdr:to>
    <xdr:sp macro="" textlink="">
      <xdr:nvSpPr>
        <xdr:cNvPr id="9" name="正方形/長方形 5">
          <a:extLst>
            <a:ext uri="{FF2B5EF4-FFF2-40B4-BE49-F238E27FC236}">
              <a16:creationId xmlns:a16="http://schemas.microsoft.com/office/drawing/2014/main" id="{1E1B7CF3-B1AA-449F-948B-8A69BB591C34}"/>
            </a:ext>
          </a:extLst>
        </xdr:cNvPr>
        <xdr:cNvSpPr/>
      </xdr:nvSpPr>
      <xdr:spPr>
        <a:xfrm>
          <a:off x="28574" y="28575"/>
          <a:ext cx="6816725" cy="7270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619126</xdr:colOff>
      <xdr:row>0</xdr:row>
      <xdr:rowOff>123826</xdr:rowOff>
    </xdr:from>
    <xdr:to>
      <xdr:col>2</xdr:col>
      <xdr:colOff>571500</xdr:colOff>
      <xdr:row>4</xdr:row>
      <xdr:rowOff>76200</xdr:rowOff>
    </xdr:to>
    <xdr:sp macro="" textlink="">
      <xdr:nvSpPr>
        <xdr:cNvPr id="10" name="Text Box 22">
          <a:extLst>
            <a:ext uri="{FF2B5EF4-FFF2-40B4-BE49-F238E27FC236}">
              <a16:creationId xmlns:a16="http://schemas.microsoft.com/office/drawing/2014/main" id="{C9E0FCC6-4AEA-49A7-9B39-FE1EF57147DB}"/>
            </a:ext>
          </a:extLst>
        </xdr:cNvPr>
        <xdr:cNvSpPr txBox="1">
          <a:spLocks noChangeArrowheads="1"/>
        </xdr:cNvSpPr>
      </xdr:nvSpPr>
      <xdr:spPr bwMode="auto">
        <a:xfrm>
          <a:off x="619126" y="123826"/>
          <a:ext cx="547052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NX-5400</a:t>
          </a:r>
        </a:p>
        <a:p>
          <a:pPr algn="ctr" rtl="1">
            <a:defRPr sz="1000"/>
          </a:pPr>
          <a:r>
            <a:rPr lang="en-US" altLang="ja-JP" sz="200" b="1" i="0" strike="noStrike">
              <a:solidFill>
                <a:schemeClr val="bg1"/>
              </a:solidFill>
              <a:latin typeface="Arial"/>
              <a:cs typeface="Arial"/>
            </a:rPr>
            <a:t> </a:t>
          </a:r>
        </a:p>
        <a:p>
          <a:pPr algn="ctr" rtl="1">
            <a:defRPr sz="1000"/>
          </a:pPr>
          <a:r>
            <a:rPr lang="en-US" altLang="ja-JP" sz="1000" b="1" i="0" strike="noStrike">
              <a:solidFill>
                <a:schemeClr val="bg1"/>
              </a:solidFill>
              <a:latin typeface="Arial"/>
              <a:cs typeface="Arial"/>
            </a:rPr>
            <a:t>700/800MHz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1" name="TextBox 10">
          <a:hlinkClick xmlns:r="http://schemas.openxmlformats.org/officeDocument/2006/relationships" r:id="rId1"/>
          <a:extLst>
            <a:ext uri="{FF2B5EF4-FFF2-40B4-BE49-F238E27FC236}">
              <a16:creationId xmlns:a16="http://schemas.microsoft.com/office/drawing/2014/main" id="{0E8F64E8-EBF5-4410-8D1E-9B6FFDB9B9FC}"/>
            </a:ext>
          </a:extLst>
        </xdr:cNvPr>
        <xdr:cNvSpPr txBox="1"/>
      </xdr:nvSpPr>
      <xdr:spPr>
        <a:xfrm>
          <a:off x="490537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12" name="Picture 11">
          <a:extLst>
            <a:ext uri="{FF2B5EF4-FFF2-40B4-BE49-F238E27FC236}">
              <a16:creationId xmlns:a16="http://schemas.microsoft.com/office/drawing/2014/main" id="{788C38BD-1A6F-4118-9BC1-1B67317617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13" name="Picture 12" descr="http://www.triton92.com/images/products/apco_p25_logo.gif">
          <a:extLst>
            <a:ext uri="{FF2B5EF4-FFF2-40B4-BE49-F238E27FC236}">
              <a16:creationId xmlns:a16="http://schemas.microsoft.com/office/drawing/2014/main" id="{C367DCC2-9DD7-43D2-9EF7-BD876866E432}"/>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1121518</xdr:colOff>
      <xdr:row>5</xdr:row>
      <xdr:rowOff>82819</xdr:rowOff>
    </xdr:from>
    <xdr:to>
      <xdr:col>3</xdr:col>
      <xdr:colOff>561197</xdr:colOff>
      <xdr:row>6</xdr:row>
      <xdr:rowOff>71237</xdr:rowOff>
    </xdr:to>
    <xdr:sp macro="" textlink="">
      <xdr:nvSpPr>
        <xdr:cNvPr id="14" name="Text Box 7">
          <a:extLst>
            <a:ext uri="{FF2B5EF4-FFF2-40B4-BE49-F238E27FC236}">
              <a16:creationId xmlns:a16="http://schemas.microsoft.com/office/drawing/2014/main" id="{56A2D0B9-2BF0-4A87-BCD6-F219AF49E6DB}"/>
            </a:ext>
          </a:extLst>
        </xdr:cNvPr>
        <xdr:cNvSpPr txBox="1">
          <a:spLocks noChangeArrowheads="1"/>
        </xdr:cNvSpPr>
      </xdr:nvSpPr>
      <xdr:spPr bwMode="auto">
        <a:xfrm>
          <a:off x="2435968" y="908319"/>
          <a:ext cx="4322829" cy="15351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1</xdr:col>
      <xdr:colOff>1124824</xdr:colOff>
      <xdr:row>39</xdr:row>
      <xdr:rowOff>3479</xdr:rowOff>
    </xdr:from>
    <xdr:to>
      <xdr:col>3</xdr:col>
      <xdr:colOff>564503</xdr:colOff>
      <xdr:row>39</xdr:row>
      <xdr:rowOff>157549</xdr:rowOff>
    </xdr:to>
    <xdr:sp macro="" textlink="">
      <xdr:nvSpPr>
        <xdr:cNvPr id="15" name="Text Box 7">
          <a:extLst>
            <a:ext uri="{FF2B5EF4-FFF2-40B4-BE49-F238E27FC236}">
              <a16:creationId xmlns:a16="http://schemas.microsoft.com/office/drawing/2014/main" id="{463C55FA-A9AB-41DD-87FE-4987CC74A36A}"/>
            </a:ext>
          </a:extLst>
        </xdr:cNvPr>
        <xdr:cNvSpPr txBox="1">
          <a:spLocks noChangeArrowheads="1"/>
        </xdr:cNvSpPr>
      </xdr:nvSpPr>
      <xdr:spPr bwMode="auto">
        <a:xfrm>
          <a:off x="2439274" y="6213779"/>
          <a:ext cx="4322829" cy="154070"/>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28574</xdr:colOff>
      <xdr:row>0</xdr:row>
      <xdr:rowOff>28575</xdr:rowOff>
    </xdr:from>
    <xdr:to>
      <xdr:col>3</xdr:col>
      <xdr:colOff>647699</xdr:colOff>
      <xdr:row>4</xdr:row>
      <xdr:rowOff>95250</xdr:rowOff>
    </xdr:to>
    <xdr:sp macro="" textlink="">
      <xdr:nvSpPr>
        <xdr:cNvPr id="16" name="正方形/長方形 5">
          <a:extLst>
            <a:ext uri="{FF2B5EF4-FFF2-40B4-BE49-F238E27FC236}">
              <a16:creationId xmlns:a16="http://schemas.microsoft.com/office/drawing/2014/main" id="{B5C76568-4C20-455E-9C4A-3312EC322247}"/>
            </a:ext>
          </a:extLst>
        </xdr:cNvPr>
        <xdr:cNvSpPr/>
      </xdr:nvSpPr>
      <xdr:spPr>
        <a:xfrm>
          <a:off x="28574" y="28575"/>
          <a:ext cx="6816725" cy="7270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123824</xdr:colOff>
      <xdr:row>21</xdr:row>
      <xdr:rowOff>57149</xdr:rowOff>
    </xdr:from>
    <xdr:to>
      <xdr:col>1</xdr:col>
      <xdr:colOff>1027044</xdr:colOff>
      <xdr:row>35</xdr:row>
      <xdr:rowOff>142875</xdr:rowOff>
    </xdr:to>
    <xdr:sp macro="" textlink="">
      <xdr:nvSpPr>
        <xdr:cNvPr id="17" name="Text Box 7">
          <a:extLst>
            <a:ext uri="{FF2B5EF4-FFF2-40B4-BE49-F238E27FC236}">
              <a16:creationId xmlns:a16="http://schemas.microsoft.com/office/drawing/2014/main" id="{6EE42EAC-54C3-4FEB-AE55-DF4292047EC3}"/>
            </a:ext>
          </a:extLst>
        </xdr:cNvPr>
        <xdr:cNvSpPr txBox="1">
          <a:spLocks noChangeArrowheads="1"/>
        </xdr:cNvSpPr>
      </xdr:nvSpPr>
      <xdr:spPr bwMode="auto">
        <a:xfrm>
          <a:off x="123824" y="3435349"/>
          <a:ext cx="2217670" cy="2308226"/>
        </a:xfrm>
        <a:prstGeom prst="rect">
          <a:avLst/>
        </a:prstGeom>
        <a:no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All NX-5400 series portables include:</a:t>
          </a:r>
        </a:p>
        <a:p>
          <a:pPr lvl="0"/>
          <a:r>
            <a:rPr lang="en-US" altLang="ja-JP" sz="800" b="0" i="0" strike="noStrike">
              <a:solidFill>
                <a:sysClr val="windowText" lastClr="000000"/>
              </a:solidFill>
              <a:latin typeface="Arial" pitchFamily="34" charset="0"/>
              <a:cs typeface="Arial" pitchFamily="34" charset="0"/>
            </a:rPr>
            <a:t>• Belt Clip (KBH-11)</a:t>
          </a:r>
        </a:p>
        <a:p>
          <a:pPr lvl="0"/>
          <a:r>
            <a:rPr lang="en-US" sz="800" b="0" i="0">
              <a:solidFill>
                <a:sysClr val="windowText" lastClr="000000"/>
              </a:solidFill>
              <a:latin typeface="Arial" pitchFamily="34" charset="0"/>
              <a:ea typeface="+mn-ea"/>
              <a:cs typeface="Arial" pitchFamily="34" charset="0"/>
            </a:rPr>
            <a:t>• Universal Connector Cap</a:t>
          </a:r>
          <a:endParaRPr lang="en-US" altLang="ja-JP" sz="800" b="0" i="0" strike="noStrike">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User Guide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1">
              <a:solidFill>
                <a:sysClr val="windowText" lastClr="000000"/>
              </a:solidFill>
              <a:effectLst/>
              <a:latin typeface="Arial" panose="020B0604020202020204" pitchFamily="34" charset="0"/>
              <a:ea typeface="+mn-ea"/>
              <a:cs typeface="Arial" panose="020B0604020202020204" pitchFamily="34" charset="0"/>
            </a:rPr>
            <a:t>Purchase Battery, Charger, Antenna separately</a:t>
          </a:r>
          <a:endParaRPr lang="en-US" sz="700">
            <a:solidFill>
              <a:sysClr val="windowText" lastClr="000000"/>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*Note</a:t>
          </a:r>
          <a:r>
            <a:rPr kumimoji="0" lang="en-U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 To meet IP grades and MIL, the universal connector cap or KENWOOD official accessory must be installed/connected.</a:t>
          </a:r>
        </a:p>
        <a:p>
          <a:pPr eaLnBrk="1" fontAlgn="auto" latinLnBrk="0" hangingPunct="1"/>
          <a:r>
            <a:rPr lang="en-US" sz="700" b="0" i="0">
              <a:solidFill>
                <a:sysClr val="windowText" lastClr="000000"/>
              </a:solidFill>
              <a:effectLst/>
              <a:latin typeface="Arial" panose="020B0604020202020204" pitchFamily="34" charset="0"/>
              <a:ea typeface="+mn-ea"/>
              <a:cs typeface="Arial" panose="020B0604020202020204" pitchFamily="34" charset="0"/>
            </a:rPr>
            <a:t>2.</a:t>
          </a:r>
          <a:r>
            <a:rPr lang="en-US" sz="700" b="0" i="0" baseline="0">
              <a:solidFill>
                <a:sysClr val="windowText" lastClr="000000"/>
              </a:solidFill>
              <a:effectLst/>
              <a:latin typeface="Arial" panose="020B0604020202020204" pitchFamily="34" charset="0"/>
              <a:ea typeface="+mn-ea"/>
              <a:cs typeface="Arial" panose="020B0604020202020204" pitchFamily="34" charset="0"/>
            </a:rPr>
            <a:t> </a:t>
          </a:r>
          <a:r>
            <a:rPr lang="en-US" sz="700" b="0" i="0">
              <a:solidFill>
                <a:sysClr val="windowText" lastClr="000000"/>
              </a:solidFill>
              <a:effectLst/>
              <a:latin typeface="Arial" panose="020B0604020202020204" pitchFamily="34" charset="0"/>
              <a:ea typeface="+mn-ea"/>
              <a:cs typeface="Arial" panose="020B0604020202020204" pitchFamily="34" charset="0"/>
            </a:rPr>
            <a:t>To maintain immersion specs (IP67/68),  all warranty service must be done by one of the three National Kenwood Authorized Service Centers. IP67/68 Certification is valid under the 3 year premium warranty.  No re-certification is available.</a:t>
          </a:r>
        </a:p>
      </xdr:txBody>
    </xdr:sp>
    <xdr:clientData/>
  </xdr:twoCellAnchor>
  <xdr:twoCellAnchor>
    <xdr:from>
      <xdr:col>0</xdr:col>
      <xdr:colOff>619126</xdr:colOff>
      <xdr:row>0</xdr:row>
      <xdr:rowOff>123826</xdr:rowOff>
    </xdr:from>
    <xdr:to>
      <xdr:col>2</xdr:col>
      <xdr:colOff>571500</xdr:colOff>
      <xdr:row>4</xdr:row>
      <xdr:rowOff>76200</xdr:rowOff>
    </xdr:to>
    <xdr:sp macro="" textlink="">
      <xdr:nvSpPr>
        <xdr:cNvPr id="18" name="Text Box 22">
          <a:extLst>
            <a:ext uri="{FF2B5EF4-FFF2-40B4-BE49-F238E27FC236}">
              <a16:creationId xmlns:a16="http://schemas.microsoft.com/office/drawing/2014/main" id="{AA91684B-CFC7-4EBE-9736-84F242D51894}"/>
            </a:ext>
          </a:extLst>
        </xdr:cNvPr>
        <xdr:cNvSpPr txBox="1">
          <a:spLocks noChangeArrowheads="1"/>
        </xdr:cNvSpPr>
      </xdr:nvSpPr>
      <xdr:spPr bwMode="auto">
        <a:xfrm>
          <a:off x="619126" y="123826"/>
          <a:ext cx="547052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NX-5400</a:t>
          </a:r>
        </a:p>
        <a:p>
          <a:pPr algn="ctr" rtl="1">
            <a:defRPr sz="1000"/>
          </a:pPr>
          <a:r>
            <a:rPr lang="en-US" altLang="ja-JP" sz="200" b="1" i="0" strike="noStrike">
              <a:solidFill>
                <a:schemeClr val="bg1"/>
              </a:solidFill>
              <a:latin typeface="Arial"/>
              <a:cs typeface="Arial"/>
            </a:rPr>
            <a:t> </a:t>
          </a:r>
        </a:p>
        <a:p>
          <a:pPr algn="ctr" rtl="1">
            <a:defRPr sz="1000"/>
          </a:pPr>
          <a:r>
            <a:rPr lang="en-US" altLang="ja-JP" sz="1000" b="1" i="0" strike="noStrike">
              <a:solidFill>
                <a:schemeClr val="bg1"/>
              </a:solidFill>
              <a:latin typeface="Arial"/>
              <a:cs typeface="Arial"/>
            </a:rPr>
            <a:t>700/800MHz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9" name="TextBox 18">
          <a:hlinkClick xmlns:r="http://schemas.openxmlformats.org/officeDocument/2006/relationships" r:id="rId1"/>
          <a:extLst>
            <a:ext uri="{FF2B5EF4-FFF2-40B4-BE49-F238E27FC236}">
              <a16:creationId xmlns:a16="http://schemas.microsoft.com/office/drawing/2014/main" id="{5B3456A4-AA38-4026-B5D8-D2DBE6F91959}"/>
            </a:ext>
          </a:extLst>
        </xdr:cNvPr>
        <xdr:cNvSpPr txBox="1"/>
      </xdr:nvSpPr>
      <xdr:spPr>
        <a:xfrm>
          <a:off x="4905375" y="85725"/>
          <a:ext cx="19018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xdr:from>
      <xdr:col>0</xdr:col>
      <xdr:colOff>142048</xdr:colOff>
      <xdr:row>40</xdr:row>
      <xdr:rowOff>118454</xdr:rowOff>
    </xdr:from>
    <xdr:to>
      <xdr:col>1</xdr:col>
      <xdr:colOff>887483</xdr:colOff>
      <xdr:row>45</xdr:row>
      <xdr:rowOff>48052</xdr:rowOff>
    </xdr:to>
    <xdr:sp macro="" textlink="">
      <xdr:nvSpPr>
        <xdr:cNvPr id="20" name="Text Box 7">
          <a:extLst>
            <a:ext uri="{FF2B5EF4-FFF2-40B4-BE49-F238E27FC236}">
              <a16:creationId xmlns:a16="http://schemas.microsoft.com/office/drawing/2014/main" id="{FDED3BF8-0CAF-46D8-BBED-C8C3F32571FD}"/>
            </a:ext>
          </a:extLst>
        </xdr:cNvPr>
        <xdr:cNvSpPr txBox="1">
          <a:spLocks noChangeArrowheads="1"/>
        </xdr:cNvSpPr>
      </xdr:nvSpPr>
      <xdr:spPr bwMode="auto">
        <a:xfrm>
          <a:off x="142048" y="6487504"/>
          <a:ext cx="2059885" cy="723348"/>
        </a:xfrm>
        <a:prstGeom prst="rect">
          <a:avLst/>
        </a:prstGeom>
        <a:noFill/>
        <a:ln w="3175">
          <a:solidFill>
            <a:schemeClr val="tx1"/>
          </a:solidFill>
          <a:miter lim="800000"/>
          <a:headEnd/>
          <a:tailEnd/>
        </a:ln>
      </xdr:spPr>
      <xdr:txBody>
        <a:bodyPr vertOverflow="clip" wrap="square" lIns="27432" tIns="22860" rIns="0" bIns="0" anchor="t" upright="1"/>
        <a:lstStyle/>
        <a:p>
          <a:pPr algn="ctr"/>
          <a:r>
            <a:rPr lang="en-US" sz="700" b="1" baseline="0">
              <a:solidFill>
                <a:sysClr val="windowText" lastClr="000000"/>
              </a:solidFill>
              <a:effectLst/>
              <a:latin typeface="Arial" panose="020B0604020202020204" pitchFamily="34" charset="0"/>
              <a:ea typeface="+mn-ea"/>
              <a:cs typeface="Arial" panose="020B0604020202020204" pitchFamily="34" charset="0"/>
            </a:rPr>
            <a:t>Due to spurious signal (birdie), the following frequencies (and ±10kHz ranges) are not allowed: </a:t>
          </a:r>
          <a:endParaRPr lang="en-US" sz="700">
            <a:solidFill>
              <a:sysClr val="windowText" lastClr="000000"/>
            </a:solidFill>
            <a:effectLst/>
            <a:latin typeface="Arial" panose="020B0604020202020204" pitchFamily="34" charset="0"/>
            <a:cs typeface="Arial" panose="020B0604020202020204" pitchFamily="34" charset="0"/>
          </a:endParaRPr>
        </a:p>
        <a:p>
          <a:pPr algn="ctr"/>
          <a:endParaRPr lang="en-US" sz="400" b="0" i="0" u="none" strike="noStrike" baseline="0">
            <a:solidFill>
              <a:sysClr val="windowText" lastClr="000000"/>
            </a:solidFill>
            <a:latin typeface="Arial" pitchFamily="34" charset="0"/>
            <a:cs typeface="Arial" pitchFamily="34" charset="0"/>
          </a:endParaRPr>
        </a:p>
        <a:p>
          <a:pPr algn="ctr"/>
          <a:r>
            <a:rPr lang="en-US" sz="700" b="0" i="0" u="none" strike="noStrike" baseline="0">
              <a:solidFill>
                <a:sysClr val="windowText" lastClr="000000"/>
              </a:solidFill>
              <a:latin typeface="Arial" pitchFamily="34" charset="0"/>
              <a:cs typeface="Arial" pitchFamily="34" charset="0"/>
            </a:rPr>
            <a:t>• 864.000</a:t>
          </a:r>
        </a:p>
      </xdr:txBody>
    </xdr:sp>
    <xdr:clientData/>
  </xdr:twoCellAnchor>
  <xdr:oneCellAnchor>
    <xdr:from>
      <xdr:col>0</xdr:col>
      <xdr:colOff>85726</xdr:colOff>
      <xdr:row>0</xdr:row>
      <xdr:rowOff>136900</xdr:rowOff>
    </xdr:from>
    <xdr:ext cx="1103087" cy="120452"/>
    <xdr:pic>
      <xdr:nvPicPr>
        <xdr:cNvPr id="21" name="Picture 20">
          <a:extLst>
            <a:ext uri="{FF2B5EF4-FFF2-40B4-BE49-F238E27FC236}">
              <a16:creationId xmlns:a16="http://schemas.microsoft.com/office/drawing/2014/main" id="{85EDFE0D-7C9A-4348-BBE9-236379B36D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22" name="Picture 21" descr="http://www.triton92.com/images/products/apco_p25_logo.gif">
          <a:extLst>
            <a:ext uri="{FF2B5EF4-FFF2-40B4-BE49-F238E27FC236}">
              <a16:creationId xmlns:a16="http://schemas.microsoft.com/office/drawing/2014/main" id="{86665E69-FF67-47B5-BB5E-A4C9D77E7621}"/>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1029945</xdr:colOff>
      <xdr:row>5</xdr:row>
      <xdr:rowOff>65433</xdr:rowOff>
    </xdr:from>
    <xdr:ext cx="809624" cy="2307697"/>
    <xdr:pic>
      <xdr:nvPicPr>
        <xdr:cNvPr id="23" name="Picture 22">
          <a:extLst>
            <a:ext uri="{FF2B5EF4-FFF2-40B4-BE49-F238E27FC236}">
              <a16:creationId xmlns:a16="http://schemas.microsoft.com/office/drawing/2014/main" id="{4C2212D9-45EF-4662-BECB-7040E233CCB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9945" y="890933"/>
          <a:ext cx="809624" cy="2307697"/>
        </a:xfrm>
        <a:prstGeom prst="rect">
          <a:avLst/>
        </a:prstGeom>
      </xdr:spPr>
    </xdr:pic>
    <xdr:clientData/>
  </xdr:oneCellAnchor>
  <xdr:oneCellAnchor>
    <xdr:from>
      <xdr:col>0</xdr:col>
      <xdr:colOff>238127</xdr:colOff>
      <xdr:row>5</xdr:row>
      <xdr:rowOff>68666</xdr:rowOff>
    </xdr:from>
    <xdr:ext cx="790574" cy="2245475"/>
    <xdr:pic>
      <xdr:nvPicPr>
        <xdr:cNvPr id="24" name="Picture 23">
          <a:extLst>
            <a:ext uri="{FF2B5EF4-FFF2-40B4-BE49-F238E27FC236}">
              <a16:creationId xmlns:a16="http://schemas.microsoft.com/office/drawing/2014/main" id="{9257C014-0E04-467D-ACC1-E7B459765089}"/>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38127" y="894166"/>
          <a:ext cx="790574" cy="2245475"/>
        </a:xfrm>
        <a:prstGeom prst="rect">
          <a:avLst/>
        </a:prstGeom>
      </xdr:spPr>
    </xdr:pic>
    <xdr:clientData/>
  </xdr:oneCellAnchor>
  <xdr:twoCellAnchor>
    <xdr:from>
      <xdr:col>0</xdr:col>
      <xdr:colOff>47625</xdr:colOff>
      <xdr:row>20</xdr:row>
      <xdr:rowOff>44714</xdr:rowOff>
    </xdr:from>
    <xdr:to>
      <xdr:col>1</xdr:col>
      <xdr:colOff>161926</xdr:colOff>
      <xdr:row>21</xdr:row>
      <xdr:rowOff>54238</xdr:rowOff>
    </xdr:to>
    <xdr:sp macro="" textlink="">
      <xdr:nvSpPr>
        <xdr:cNvPr id="25" name="Text Box 7">
          <a:extLst>
            <a:ext uri="{FF2B5EF4-FFF2-40B4-BE49-F238E27FC236}">
              <a16:creationId xmlns:a16="http://schemas.microsoft.com/office/drawing/2014/main" id="{06E58FF4-0920-44B2-B301-2AAC02862341}"/>
            </a:ext>
          </a:extLst>
        </xdr:cNvPr>
        <xdr:cNvSpPr txBox="1">
          <a:spLocks noChangeArrowheads="1"/>
        </xdr:cNvSpPr>
      </xdr:nvSpPr>
      <xdr:spPr bwMode="auto">
        <a:xfrm>
          <a:off x="47625" y="3264164"/>
          <a:ext cx="1428751" cy="168274"/>
        </a:xfrm>
        <a:prstGeom prst="rect">
          <a:avLst/>
        </a:prstGeom>
        <a:noFill/>
        <a:ln w="9525">
          <a:noFill/>
          <a:miter lim="800000"/>
          <a:headEnd/>
          <a:tailEnd/>
        </a:ln>
      </xdr:spPr>
      <xdr:txBody>
        <a:bodyPr vertOverflow="clip" wrap="square" lIns="27432" tIns="22860" rIns="0" bIns="0" anchor="t" upright="1"/>
        <a:lstStyle/>
        <a:p>
          <a:pPr lvl="0" algn="ctr"/>
          <a:r>
            <a:rPr lang="en-US" altLang="ja-JP" sz="750" b="1" i="0" u="none" strike="noStrike">
              <a:solidFill>
                <a:sysClr val="windowText" lastClr="000000"/>
              </a:solidFill>
              <a:latin typeface="Arial" pitchFamily="34" charset="0"/>
              <a:cs typeface="Arial" pitchFamily="34" charset="0"/>
            </a:rPr>
            <a:t>&lt;Standard Key</a:t>
          </a:r>
          <a:r>
            <a:rPr lang="en-US" altLang="ja-JP" sz="750" b="1" i="0" u="none" strike="noStrike" baseline="0">
              <a:solidFill>
                <a:sysClr val="windowText" lastClr="000000"/>
              </a:solidFill>
              <a:latin typeface="Arial" pitchFamily="34" charset="0"/>
              <a:cs typeface="Arial" pitchFamily="34" charset="0"/>
            </a:rPr>
            <a:t> Model &gt;</a:t>
          </a:r>
          <a:endParaRPr lang="en-US" altLang="ja-JP" sz="800" b="0" i="1" strike="noStrike">
            <a:solidFill>
              <a:sysClr val="windowText" lastClr="000000"/>
            </a:solidFill>
            <a:latin typeface="Arial" pitchFamily="34" charset="0"/>
            <a:cs typeface="Arial" pitchFamily="34" charset="0"/>
          </a:endParaRPr>
        </a:p>
      </xdr:txBody>
    </xdr:sp>
    <xdr:clientData/>
  </xdr:twoCellAnchor>
  <xdr:twoCellAnchor>
    <xdr:from>
      <xdr:col>1</xdr:col>
      <xdr:colOff>57150</xdr:colOff>
      <xdr:row>20</xdr:row>
      <xdr:rowOff>44714</xdr:rowOff>
    </xdr:from>
    <xdr:to>
      <xdr:col>1</xdr:col>
      <xdr:colOff>1085851</xdr:colOff>
      <xdr:row>21</xdr:row>
      <xdr:rowOff>73289</xdr:rowOff>
    </xdr:to>
    <xdr:sp macro="" textlink="">
      <xdr:nvSpPr>
        <xdr:cNvPr id="26" name="Text Box 7">
          <a:extLst>
            <a:ext uri="{FF2B5EF4-FFF2-40B4-BE49-F238E27FC236}">
              <a16:creationId xmlns:a16="http://schemas.microsoft.com/office/drawing/2014/main" id="{E3EF8E16-54F8-4398-9CEB-6B8C4C75BB16}"/>
            </a:ext>
          </a:extLst>
        </xdr:cNvPr>
        <xdr:cNvSpPr txBox="1">
          <a:spLocks noChangeArrowheads="1"/>
        </xdr:cNvSpPr>
      </xdr:nvSpPr>
      <xdr:spPr bwMode="auto">
        <a:xfrm>
          <a:off x="1371600" y="3264164"/>
          <a:ext cx="1028701" cy="187325"/>
        </a:xfrm>
        <a:prstGeom prst="rect">
          <a:avLst/>
        </a:prstGeom>
        <a:noFill/>
        <a:ln w="9525">
          <a:noFill/>
          <a:miter lim="800000"/>
          <a:headEnd/>
          <a:tailEnd/>
        </a:ln>
      </xdr:spPr>
      <xdr:txBody>
        <a:bodyPr vertOverflow="clip" wrap="square" lIns="27432" tIns="22860" rIns="0" bIns="0" anchor="t" upright="1"/>
        <a:lstStyle/>
        <a:p>
          <a:pPr lvl="0" algn="ctr"/>
          <a:r>
            <a:rPr lang="en-US" altLang="ja-JP" sz="750" b="1" i="0" u="none" strike="noStrike">
              <a:solidFill>
                <a:sysClr val="windowText" lastClr="000000"/>
              </a:solidFill>
              <a:latin typeface="Arial" pitchFamily="34" charset="0"/>
              <a:cs typeface="Arial" pitchFamily="34" charset="0"/>
            </a:rPr>
            <a:t>&lt;Full</a:t>
          </a:r>
          <a:r>
            <a:rPr lang="en-US" altLang="ja-JP" sz="750" b="1" i="0" u="none" strike="noStrike" baseline="0">
              <a:solidFill>
                <a:sysClr val="windowText" lastClr="000000"/>
              </a:solidFill>
              <a:latin typeface="Arial" pitchFamily="34" charset="0"/>
              <a:cs typeface="Arial" pitchFamily="34" charset="0"/>
            </a:rPr>
            <a:t> Key Model &gt;</a:t>
          </a:r>
          <a:endParaRPr lang="en-US" altLang="ja-JP" sz="800" b="0" i="1" strike="noStrike">
            <a:solidFill>
              <a:sysClr val="windowText" lastClr="000000"/>
            </a:solidFill>
            <a:latin typeface="Arial" pitchFamily="34" charset="0"/>
            <a:cs typeface="Arial" pitchFamily="34" charset="0"/>
          </a:endParaRPr>
        </a:p>
      </xdr:txBody>
    </xdr:sp>
    <xdr:clientData/>
  </xdr:twoCellAnchor>
  <xdr:twoCellAnchor>
    <xdr:from>
      <xdr:col>1</xdr:col>
      <xdr:colOff>1093356</xdr:colOff>
      <xdr:row>6</xdr:row>
      <xdr:rowOff>137482</xdr:rowOff>
    </xdr:from>
    <xdr:to>
      <xdr:col>1</xdr:col>
      <xdr:colOff>3145372</xdr:colOff>
      <xdr:row>29</xdr:row>
      <xdr:rowOff>49696</xdr:rowOff>
    </xdr:to>
    <xdr:sp macro="" textlink="">
      <xdr:nvSpPr>
        <xdr:cNvPr id="27" name="Text Box 7">
          <a:extLst>
            <a:ext uri="{FF2B5EF4-FFF2-40B4-BE49-F238E27FC236}">
              <a16:creationId xmlns:a16="http://schemas.microsoft.com/office/drawing/2014/main" id="{47DD60FD-4F16-4040-99A5-18EDE041BD6A}"/>
            </a:ext>
          </a:extLst>
        </xdr:cNvPr>
        <xdr:cNvSpPr txBox="1">
          <a:spLocks noChangeArrowheads="1"/>
        </xdr:cNvSpPr>
      </xdr:nvSpPr>
      <xdr:spPr bwMode="auto">
        <a:xfrm>
          <a:off x="2407806" y="1128082"/>
          <a:ext cx="2052016" cy="3569814"/>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3 W (700/800 MHz) Models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1024 CH-GID / 128 Zones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Standard Key Models (w/o numeric keypad)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Full Key Models (w/ numeric keypad)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Full Color 1.74" (240 x 180 pixels)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Transflective TFT Display</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Multi-line Text Display</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Function/Status Icons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Multi-Language Display</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Date &amp; 12/24 Hour Time Clock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Transmit/Busy/Call Alert/Warn LED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On/Off Volume Knob</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16-Position Mechanical Selector (w/ a stopper)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4-way Directional-pad (D-pad)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2 Position Lever Switch</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Emergency/AUX Key</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3 Side PF Keys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1W Speaker Audio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Multi Digital Protocol </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1</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 Features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Built-in GPS Receiver / Antenna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4.0 Module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Motion Sensor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56-bit DES Encryption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mn-lt"/>
              <a:ea typeface="+mn-ea"/>
              <a:cs typeface="+mn-cs"/>
            </a:rPr>
            <a:t> </a:t>
          </a:r>
          <a:r>
            <a:rPr lang="en-US" sz="700" b="0" i="0" baseline="0">
              <a:effectLst/>
              <a:latin typeface="Arial" panose="020B0604020202020204" pitchFamily="34" charset="0"/>
              <a:ea typeface="+mn-ea"/>
              <a:cs typeface="Arial" panose="020B0604020202020204" pitchFamily="34" charset="0"/>
            </a:rPr>
            <a:t>(4 keys programmable by KPG-D1(N)K)</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Active Noise Reduction (ANR)</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KPG-D1N Windows</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FPU</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Flash Firmware Upgrading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MIL-STD-810 C/D/E/F/G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IP67/68 Immersion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Color Housing Option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mn-lt"/>
              <a:ea typeface="+mn-ea"/>
              <a:cs typeface="+mn-cs"/>
            </a:rPr>
            <a:t>• </a:t>
          </a:r>
          <a:r>
            <a:rPr lang="en-US" sz="700" b="0" i="0" baseline="0">
              <a:effectLst/>
              <a:latin typeface="Arial" panose="020B0604020202020204" pitchFamily="34" charset="0"/>
              <a:ea typeface="+mn-ea"/>
              <a:cs typeface="Arial" panose="020B0604020202020204" pitchFamily="34" charset="0"/>
            </a:rPr>
            <a:t>Digital Encode/Decode Format</a:t>
          </a:r>
          <a:endParaRPr lang="en-US" sz="700">
            <a:effectLst/>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1098768</xdr:colOff>
      <xdr:row>46</xdr:row>
      <xdr:rowOff>6336</xdr:rowOff>
    </xdr:from>
    <xdr:to>
      <xdr:col>3</xdr:col>
      <xdr:colOff>533400</xdr:colOff>
      <xdr:row>52</xdr:row>
      <xdr:rowOff>110836</xdr:rowOff>
    </xdr:to>
    <xdr:sp macro="" textlink="">
      <xdr:nvSpPr>
        <xdr:cNvPr id="28" name="Text Box 7">
          <a:extLst>
            <a:ext uri="{FF2B5EF4-FFF2-40B4-BE49-F238E27FC236}">
              <a16:creationId xmlns:a16="http://schemas.microsoft.com/office/drawing/2014/main" id="{A33320FF-0B43-4CE9-959E-D1A9D3988FF8}"/>
            </a:ext>
          </a:extLst>
        </xdr:cNvPr>
        <xdr:cNvSpPr txBox="1">
          <a:spLocks noChangeArrowheads="1"/>
        </xdr:cNvSpPr>
      </xdr:nvSpPr>
      <xdr:spPr bwMode="auto">
        <a:xfrm>
          <a:off x="2413218" y="7327886"/>
          <a:ext cx="4317782" cy="1057000"/>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P25 MODE</a:t>
          </a:r>
          <a:endParaRPr kumimoji="0" lang="ja-JP" altLang="ja-JP" sz="8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Features (</a:t>
          </a: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KWD-5100CV</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a:t>
          </a:r>
          <a:endParaRPr kumimoji="0" lang="ja-JP"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Phase 1 Trunking Features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KWD-5100CV</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5101TR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Phase 2 Trunking Features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KWD-5100CV</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5101TR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5102TR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Conventional OTAR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KWD-5103RK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Trunking OTAR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KWD-5103RK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5106DT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Conventional Voting Scan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KWD-5105VT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Packet Data required for Trunked OTAR/GPS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KWD-5106DT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effectLst/>
              <a:latin typeface="+mn-lt"/>
              <a:ea typeface="+mn-ea"/>
              <a:cs typeface="+mn-cs"/>
            </a:rPr>
            <a:t>• </a:t>
          </a:r>
          <a:r>
            <a:rPr lang="en-US" sz="700" b="0" i="0" baseline="0">
              <a:effectLst/>
              <a:latin typeface="Arial" panose="020B0604020202020204" pitchFamily="34" charset="0"/>
              <a:ea typeface="+mn-ea"/>
              <a:cs typeface="Arial" panose="020B0604020202020204" pitchFamily="34" charset="0"/>
            </a:rPr>
            <a:t>Link Layer Authenication (</a:t>
          </a:r>
          <a:r>
            <a:rPr lang="en-US" sz="700" b="0" i="0" u="sng" baseline="0">
              <a:effectLst/>
              <a:latin typeface="Arial" panose="020B0604020202020204" pitchFamily="34" charset="0"/>
              <a:ea typeface="+mn-ea"/>
              <a:cs typeface="Arial" panose="020B0604020202020204" pitchFamily="34" charset="0"/>
            </a:rPr>
            <a:t>KWD-5100CV</a:t>
          </a:r>
          <a:r>
            <a:rPr lang="en-US" sz="700" b="0" i="0" baseline="0">
              <a:effectLst/>
              <a:latin typeface="Arial" panose="020B0604020202020204" pitchFamily="34" charset="0"/>
              <a:ea typeface="+mn-ea"/>
              <a:cs typeface="Arial" panose="020B0604020202020204" pitchFamily="34" charset="0"/>
            </a:rPr>
            <a:t> &amp; </a:t>
          </a:r>
          <a:r>
            <a:rPr lang="en-US" sz="700" b="0" i="0" u="sng" baseline="0">
              <a:effectLst/>
              <a:latin typeface="Arial" panose="020B0604020202020204" pitchFamily="34" charset="0"/>
              <a:ea typeface="+mn-ea"/>
              <a:cs typeface="Arial" panose="020B0604020202020204" pitchFamily="34" charset="0"/>
            </a:rPr>
            <a:t>KWD-5101TR</a:t>
          </a:r>
          <a:r>
            <a:rPr lang="en-US" sz="700" b="0" i="0" baseline="0">
              <a:effectLst/>
              <a:latin typeface="Arial" panose="020B0604020202020204" pitchFamily="34" charset="0"/>
              <a:ea typeface="+mn-ea"/>
              <a:cs typeface="Arial" panose="020B0604020202020204" pitchFamily="34" charset="0"/>
            </a:rPr>
            <a:t> &amp;  KWD-AE3x Encryption Board Required)</a:t>
          </a:r>
          <a:endParaRPr lang="en-US" sz="7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1121518</xdr:colOff>
      <xdr:row>5</xdr:row>
      <xdr:rowOff>82819</xdr:rowOff>
    </xdr:from>
    <xdr:to>
      <xdr:col>3</xdr:col>
      <xdr:colOff>561197</xdr:colOff>
      <xdr:row>6</xdr:row>
      <xdr:rowOff>71237</xdr:rowOff>
    </xdr:to>
    <xdr:sp macro="" textlink="">
      <xdr:nvSpPr>
        <xdr:cNvPr id="29" name="Text Box 7">
          <a:extLst>
            <a:ext uri="{FF2B5EF4-FFF2-40B4-BE49-F238E27FC236}">
              <a16:creationId xmlns:a16="http://schemas.microsoft.com/office/drawing/2014/main" id="{67F8466A-76B3-46DF-AE6A-F53AD40DA148}"/>
            </a:ext>
          </a:extLst>
        </xdr:cNvPr>
        <xdr:cNvSpPr txBox="1">
          <a:spLocks noChangeArrowheads="1"/>
        </xdr:cNvSpPr>
      </xdr:nvSpPr>
      <xdr:spPr bwMode="auto">
        <a:xfrm>
          <a:off x="2435968" y="908319"/>
          <a:ext cx="4322829" cy="15351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1</xdr:col>
      <xdr:colOff>3162300</xdr:colOff>
      <xdr:row>6</xdr:row>
      <xdr:rowOff>129362</xdr:rowOff>
    </xdr:from>
    <xdr:to>
      <xdr:col>3</xdr:col>
      <xdr:colOff>586045</xdr:colOff>
      <xdr:row>40</xdr:row>
      <xdr:rowOff>124239</xdr:rowOff>
    </xdr:to>
    <xdr:sp macro="" textlink="">
      <xdr:nvSpPr>
        <xdr:cNvPr id="30" name="Text Box 7">
          <a:extLst>
            <a:ext uri="{FF2B5EF4-FFF2-40B4-BE49-F238E27FC236}">
              <a16:creationId xmlns:a16="http://schemas.microsoft.com/office/drawing/2014/main" id="{31051B24-CA62-4B8E-89F0-795D32AE5148}"/>
            </a:ext>
          </a:extLst>
        </xdr:cNvPr>
        <xdr:cNvSpPr txBox="1">
          <a:spLocks noChangeArrowheads="1"/>
        </xdr:cNvSpPr>
      </xdr:nvSpPr>
      <xdr:spPr bwMode="auto">
        <a:xfrm>
          <a:off x="4476750" y="1119962"/>
          <a:ext cx="2306895" cy="5373327"/>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NXDN</a:t>
          </a:r>
          <a:r>
            <a:rPr kumimoji="0" lang="en-US" sz="800" b="1" i="0" u="none" strike="noStrike" kern="0" cap="none" spc="0" normalizeH="0" baseline="30000" noProof="0">
              <a:ln>
                <a:noFill/>
              </a:ln>
              <a:solidFill>
                <a:srgbClr val="4F81BD">
                  <a:lumMod val="50000"/>
                </a:srgbClr>
              </a:solidFill>
              <a:effectLst/>
              <a:uLnTx/>
              <a:uFillTx/>
              <a:latin typeface="Arial" pitchFamily="34" charset="0"/>
              <a:ea typeface="+mn-ea"/>
              <a:cs typeface="Arial" pitchFamily="34" charset="0"/>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Conventional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TYPE-C (Gen1/Gen2) Trunking (only in 800MHz)</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Two-Tone</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3 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AMBE+2™VOCODER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Programming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(Direct &amp; Repeater Mode)</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Emergency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All Group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Messaging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Control by Subscriber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Optional</a:t>
          </a:r>
          <a:endPar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Site Roaming </a:t>
          </a:r>
          <a:endPar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ANALOG MODE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NPSPAC Channels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Conventional Zones</a:t>
          </a: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LTR</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ＭＳ Ｐゴシック"/>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FleetSync</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ＭＳ Ｐゴシック"/>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/II: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Selective/Group Call, Emergency Status,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Text Messages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MDC-1200: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Emergency, Radio Check &amp; Inhibit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QT / DQT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Two-Tone (Conventional Zones Only)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DTMF</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Voice Inversion Scrambler</a:t>
          </a:r>
        </a:p>
      </xdr:txBody>
    </xdr:sp>
    <xdr:clientData/>
  </xdr:twoCellAnchor>
  <xdr:twoCellAnchor>
    <xdr:from>
      <xdr:col>1</xdr:col>
      <xdr:colOff>1124824</xdr:colOff>
      <xdr:row>39</xdr:row>
      <xdr:rowOff>3479</xdr:rowOff>
    </xdr:from>
    <xdr:to>
      <xdr:col>3</xdr:col>
      <xdr:colOff>564503</xdr:colOff>
      <xdr:row>39</xdr:row>
      <xdr:rowOff>157549</xdr:rowOff>
    </xdr:to>
    <xdr:sp macro="" textlink="">
      <xdr:nvSpPr>
        <xdr:cNvPr id="31" name="Text Box 7">
          <a:extLst>
            <a:ext uri="{FF2B5EF4-FFF2-40B4-BE49-F238E27FC236}">
              <a16:creationId xmlns:a16="http://schemas.microsoft.com/office/drawing/2014/main" id="{4A1BD478-A2E9-4F35-9532-57E0AFAD800C}"/>
            </a:ext>
          </a:extLst>
        </xdr:cNvPr>
        <xdr:cNvSpPr txBox="1">
          <a:spLocks noChangeArrowheads="1"/>
        </xdr:cNvSpPr>
      </xdr:nvSpPr>
      <xdr:spPr bwMode="auto">
        <a:xfrm>
          <a:off x="2439274" y="6213779"/>
          <a:ext cx="4322829" cy="154070"/>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 FEATURES</a:t>
          </a:r>
        </a:p>
      </xdr:txBody>
    </xdr:sp>
    <xdr:clientData/>
  </xdr:twoCellAnchor>
  <xdr:twoCellAnchor>
    <xdr:from>
      <xdr:col>1</xdr:col>
      <xdr:colOff>1099522</xdr:colOff>
      <xdr:row>40</xdr:row>
      <xdr:rowOff>21722</xdr:rowOff>
    </xdr:from>
    <xdr:to>
      <xdr:col>3</xdr:col>
      <xdr:colOff>503219</xdr:colOff>
      <xdr:row>46</xdr:row>
      <xdr:rowOff>0</xdr:rowOff>
    </xdr:to>
    <xdr:sp macro="" textlink="">
      <xdr:nvSpPr>
        <xdr:cNvPr id="32" name="Text Box 7">
          <a:extLst>
            <a:ext uri="{FF2B5EF4-FFF2-40B4-BE49-F238E27FC236}">
              <a16:creationId xmlns:a16="http://schemas.microsoft.com/office/drawing/2014/main" id="{E80B85CA-DB54-48F1-887A-2091467A94DD}"/>
            </a:ext>
          </a:extLst>
        </xdr:cNvPr>
        <xdr:cNvSpPr txBox="1">
          <a:spLocks noChangeArrowheads="1"/>
        </xdr:cNvSpPr>
      </xdr:nvSpPr>
      <xdr:spPr bwMode="auto">
        <a:xfrm>
          <a:off x="2413972" y="6390772"/>
          <a:ext cx="4286847" cy="930778"/>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4000 Channel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KWD-5000CH</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Front Panel Programming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KWD-5001FP</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microSD/microSDHC Memory Card Slot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KWD-5002SD</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 Module for Data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KWD-5003BT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Remote Control Commands by Subscriber Units (KWD-5007RC)</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256-bit AES Encryption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KWD-AE30K/31K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Encryption Module required)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Battery Management Solution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KSC-Y32K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Charger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KAS-12K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Software License Key required)</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1112406</xdr:colOff>
      <xdr:row>29</xdr:row>
      <xdr:rowOff>20286</xdr:rowOff>
    </xdr:from>
    <xdr:to>
      <xdr:col>1</xdr:col>
      <xdr:colOff>2933700</xdr:colOff>
      <xdr:row>33</xdr:row>
      <xdr:rowOff>54741</xdr:rowOff>
    </xdr:to>
    <xdr:sp macro="" textlink="">
      <xdr:nvSpPr>
        <xdr:cNvPr id="33" name="Text Box 7">
          <a:extLst>
            <a:ext uri="{FF2B5EF4-FFF2-40B4-BE49-F238E27FC236}">
              <a16:creationId xmlns:a16="http://schemas.microsoft.com/office/drawing/2014/main" id="{0B80F7ED-D51D-46F5-91E4-1E85E8230942}"/>
            </a:ext>
          </a:extLst>
        </xdr:cNvPr>
        <xdr:cNvSpPr txBox="1">
          <a:spLocks noChangeArrowheads="1"/>
        </xdr:cNvSpPr>
      </xdr:nvSpPr>
      <xdr:spPr bwMode="auto">
        <a:xfrm>
          <a:off x="2426856" y="4668486"/>
          <a:ext cx="1821294" cy="669455"/>
        </a:xfrm>
        <a:prstGeom prst="rect">
          <a:avLst/>
        </a:prstGeom>
        <a:noFill/>
        <a:ln w="9525">
          <a:noFill/>
          <a:miter lim="800000"/>
          <a:headEnd/>
          <a:tailEnd/>
        </a:ln>
      </xdr:spPr>
      <xdr:txBody>
        <a:bodyPr vertOverflow="clip" wrap="square" lIns="27432" tIns="22860" rIns="0" bIns="0" anchor="t" upright="1"/>
        <a:lstStyle/>
        <a:p>
          <a:endParaRPr lang="en-US" altLang="ja-JP" sz="700" b="0" i="1" baseline="0">
            <a:solidFill>
              <a:sysClr val="windowText" lastClr="000000"/>
            </a:solidFill>
            <a:effectLst/>
            <a:latin typeface="Arial" panose="020B0604020202020204" pitchFamily="34" charset="0"/>
            <a:ea typeface="+mn-ea"/>
            <a:cs typeface="Arial" panose="020B0604020202020204" pitchFamily="34" charset="0"/>
          </a:endParaRPr>
        </a:p>
        <a:p>
          <a:r>
            <a:rPr lang="en-US" altLang="ja-JP" sz="700" b="0" i="1" baseline="0">
              <a:solidFill>
                <a:sysClr val="windowText" lastClr="000000"/>
              </a:solidFill>
              <a:effectLst/>
              <a:latin typeface="Arial" panose="020B0604020202020204" pitchFamily="34" charset="0"/>
              <a:ea typeface="+mn-ea"/>
              <a:cs typeface="Arial" panose="020B0604020202020204" pitchFamily="34" charset="0"/>
            </a:rPr>
            <a:t>1. Multi Digital Protocol can be used for two(2) of the three(3) Digital Protocols set by programming software. P25/DMR Digital Protocols are options.</a:t>
          </a:r>
          <a:endParaRPr lang="en-US" sz="600" b="0" i="1"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122998</xdr:colOff>
      <xdr:row>45</xdr:row>
      <xdr:rowOff>137504</xdr:rowOff>
    </xdr:from>
    <xdr:to>
      <xdr:col>1</xdr:col>
      <xdr:colOff>932623</xdr:colOff>
      <xdr:row>52</xdr:row>
      <xdr:rowOff>42253</xdr:rowOff>
    </xdr:to>
    <xdr:sp macro="" textlink="">
      <xdr:nvSpPr>
        <xdr:cNvPr id="34" name="Text Box 7">
          <a:extLst>
            <a:ext uri="{FF2B5EF4-FFF2-40B4-BE49-F238E27FC236}">
              <a16:creationId xmlns:a16="http://schemas.microsoft.com/office/drawing/2014/main" id="{E484F108-5D04-415B-9A25-3A267694C557}"/>
            </a:ext>
          </a:extLst>
        </xdr:cNvPr>
        <xdr:cNvSpPr txBox="1">
          <a:spLocks noChangeArrowheads="1"/>
        </xdr:cNvSpPr>
      </xdr:nvSpPr>
      <xdr:spPr bwMode="auto">
        <a:xfrm>
          <a:off x="122998" y="7300304"/>
          <a:ext cx="2124075" cy="1015999"/>
        </a:xfrm>
        <a:prstGeom prst="rect">
          <a:avLst/>
        </a:prstGeom>
        <a:noFill/>
        <a:ln w="3175">
          <a:solidFill>
            <a:schemeClr val="tx1"/>
          </a:solidFill>
          <a:prstDash val="sysDot"/>
          <a:miter lim="800000"/>
          <a:headEnd/>
          <a:tailEnd/>
        </a:ln>
      </xdr:spPr>
      <xdr:txBody>
        <a:bodyPr vertOverflow="clip" wrap="square" lIns="144000" tIns="36000" rIns="144000" bIns="72000" anchor="ctr" upright="1"/>
        <a:lstStyle/>
        <a:p>
          <a:pPr algn="ctr"/>
          <a:r>
            <a:rPr lang="en-US" sz="700" baseline="0">
              <a:solidFill>
                <a:sysClr val="windowText" lastClr="000000"/>
              </a:solidFill>
              <a:latin typeface="Arial" pitchFamily="34" charset="0"/>
              <a:ea typeface="+mn-ea"/>
              <a:cs typeface="Arial" pitchFamily="34" charset="0"/>
            </a:rPr>
            <a:t>Approved by CSA-us International Inc. for Classes I, II &amp; III, Div. 1,  Groups D, E, F, G and are also approved for non-Incendive use in Class I, Div. 2,  Groups A, B, C hazardous locations.</a:t>
          </a:r>
        </a:p>
        <a:p>
          <a:pPr algn="ctr"/>
          <a:r>
            <a:rPr lang="en-US" sz="700" b="1" u="sng" baseline="0">
              <a:solidFill>
                <a:sysClr val="windowText" lastClr="000000"/>
              </a:solidFill>
              <a:latin typeface="Arial" pitchFamily="34" charset="0"/>
              <a:ea typeface="+mn-ea"/>
              <a:cs typeface="Arial" pitchFamily="34" charset="0"/>
            </a:rPr>
            <a:t>Note</a:t>
          </a:r>
          <a:r>
            <a:rPr lang="en-US" sz="700" baseline="0">
              <a:solidFill>
                <a:sysClr val="windowText" lastClr="000000"/>
              </a:solidFill>
              <a:latin typeface="Arial" pitchFamily="34" charset="0"/>
              <a:ea typeface="+mn-ea"/>
              <a:cs typeface="Arial" pitchFamily="34" charset="0"/>
            </a:rPr>
            <a:t>: Environmental conditions are less than 3</a:t>
          </a:r>
          <a:r>
            <a:rPr lang="en-US" altLang="ja-JP" sz="700" baseline="0">
              <a:solidFill>
                <a:sysClr val="windowText" lastClr="000000"/>
              </a:solidFill>
              <a:latin typeface="Arial" pitchFamily="34" charset="0"/>
              <a:ea typeface="+mn-ea"/>
              <a:cs typeface="Arial" pitchFamily="34" charset="0"/>
            </a:rPr>
            <a:t>2ºF (0ºC), KENWOOD carrying cases must be used.</a:t>
          </a:r>
          <a:endParaRPr lang="en-US" sz="700" baseline="0">
            <a:solidFill>
              <a:sysClr val="windowText" lastClr="000000"/>
            </a:solidFill>
            <a:latin typeface="Arial" pitchFamily="34" charset="0"/>
            <a:ea typeface="+mn-ea"/>
            <a:cs typeface="Arial" pitchFamily="34" charset="0"/>
          </a:endParaRPr>
        </a:p>
      </xdr:txBody>
    </xdr:sp>
    <xdr:clientData/>
  </xdr:twoCellAnchor>
  <xdr:twoCellAnchor>
    <xdr:from>
      <xdr:col>1</xdr:col>
      <xdr:colOff>1095375</xdr:colOff>
      <xdr:row>52</xdr:row>
      <xdr:rowOff>67542</xdr:rowOff>
    </xdr:from>
    <xdr:to>
      <xdr:col>3</xdr:col>
      <xdr:colOff>574369</xdr:colOff>
      <xdr:row>55</xdr:row>
      <xdr:rowOff>149088</xdr:rowOff>
    </xdr:to>
    <xdr:sp macro="" textlink="">
      <xdr:nvSpPr>
        <xdr:cNvPr id="35" name="Text Box 7">
          <a:extLst>
            <a:ext uri="{FF2B5EF4-FFF2-40B4-BE49-F238E27FC236}">
              <a16:creationId xmlns:a16="http://schemas.microsoft.com/office/drawing/2014/main" id="{1CBF7B51-94B5-4844-8FB3-385EE52C5275}"/>
            </a:ext>
          </a:extLst>
        </xdr:cNvPr>
        <xdr:cNvSpPr txBox="1">
          <a:spLocks noChangeArrowheads="1"/>
        </xdr:cNvSpPr>
      </xdr:nvSpPr>
      <xdr:spPr bwMode="auto">
        <a:xfrm>
          <a:off x="2409825" y="8341592"/>
          <a:ext cx="4362144" cy="557796"/>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mn-lt"/>
              <a:ea typeface="+mn-ea"/>
              <a:cs typeface="+mn-cs"/>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DMR MODE</a:t>
          </a:r>
          <a:endParaRPr kumimoji="0" lang="ja-JP"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&amp; S-Trunking Features (</a:t>
          </a: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KWD-5300CV</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DMR Tier 3 Trunking Features (</a:t>
          </a:r>
          <a:r>
            <a:rPr lang="en-US" sz="700" b="0" i="0" u="sng" baseline="0">
              <a:solidFill>
                <a:sysClr val="windowText" lastClr="000000"/>
              </a:solidFill>
              <a:effectLst/>
              <a:latin typeface="Arial" panose="020B0604020202020204" pitchFamily="34" charset="0"/>
              <a:ea typeface="+mn-ea"/>
              <a:cs typeface="Arial" panose="020B0604020202020204" pitchFamily="34" charset="0"/>
            </a:rPr>
            <a:t>KWD-5300CV</a:t>
          </a:r>
          <a:r>
            <a:rPr lang="en-US" sz="700" b="0" i="0" baseline="0">
              <a:solidFill>
                <a:sysClr val="windowText" lastClr="000000"/>
              </a:solidFill>
              <a:effectLst/>
              <a:latin typeface="Arial" panose="020B0604020202020204" pitchFamily="34" charset="0"/>
              <a:ea typeface="+mn-ea"/>
              <a:cs typeface="Arial" panose="020B0604020202020204" pitchFamily="34" charset="0"/>
            </a:rPr>
            <a:t> &amp; </a:t>
          </a:r>
          <a:r>
            <a:rPr lang="en-US" sz="700" b="0" i="0" u="sng" baseline="0">
              <a:solidFill>
                <a:sysClr val="windowText" lastClr="000000"/>
              </a:solidFill>
              <a:effectLst/>
              <a:latin typeface="Arial" panose="020B0604020202020204" pitchFamily="34" charset="0"/>
              <a:ea typeface="+mn-ea"/>
              <a:cs typeface="Arial" panose="020B0604020202020204" pitchFamily="34" charset="0"/>
            </a:rPr>
            <a:t>KWD-5301TR</a:t>
          </a:r>
          <a:r>
            <a:rPr lang="en-US" sz="700" b="0" i="0" baseline="0">
              <a:solidFill>
                <a:sysClr val="windowText" lastClr="000000"/>
              </a:solidFill>
              <a:effectLst/>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600075</xdr:colOff>
      <xdr:row>2</xdr:row>
      <xdr:rowOff>57150</xdr:rowOff>
    </xdr:from>
    <xdr:to>
      <xdr:col>0</xdr:col>
      <xdr:colOff>1060450</xdr:colOff>
      <xdr:row>3</xdr:row>
      <xdr:rowOff>77578</xdr:rowOff>
    </xdr:to>
    <xdr:pic>
      <xdr:nvPicPr>
        <xdr:cNvPr id="36" name="図 41">
          <a:extLst>
            <a:ext uri="{FF2B5EF4-FFF2-40B4-BE49-F238E27FC236}">
              <a16:creationId xmlns:a16="http://schemas.microsoft.com/office/drawing/2014/main" id="{313A38A0-B93B-4145-A06A-449A982DC6E7}"/>
            </a:ext>
          </a:extLst>
        </xdr:cNvPr>
        <xdr:cNvPicPr>
          <a:picLocks noChangeAspect="1"/>
        </xdr:cNvPicPr>
      </xdr:nvPicPr>
      <xdr:blipFill rotWithShape="1">
        <a:blip xmlns:r="http://schemas.openxmlformats.org/officeDocument/2006/relationships" r:embed="rId6">
          <a:clrChange>
            <a:clrFrom>
              <a:srgbClr val="F9F2E9"/>
            </a:clrFrom>
            <a:clrTo>
              <a:srgbClr val="F9F2E9">
                <a:alpha val="0"/>
              </a:srgbClr>
            </a:clrTo>
          </a:clrChange>
        </a:blip>
        <a:srcRect l="26427" t="28096" r="26877" b="31021"/>
        <a:stretch/>
      </xdr:blipFill>
      <xdr:spPr>
        <a:xfrm>
          <a:off x="600075" y="387350"/>
          <a:ext cx="428625" cy="20457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2"/>
  <sheetViews>
    <sheetView tabSelected="1" zoomScaleNormal="100" zoomScaleSheetLayoutView="100" workbookViewId="0">
      <selection activeCell="I7" sqref="I7"/>
    </sheetView>
  </sheetViews>
  <sheetFormatPr defaultColWidth="9.140625" defaultRowHeight="31.5"/>
  <cols>
    <col min="1" max="3" width="8.7109375" customWidth="1"/>
    <col min="4" max="8" width="9.140625" style="7"/>
    <col min="9" max="9" width="11.7109375" style="7" customWidth="1"/>
    <col min="10" max="16384" width="9.140625" style="7"/>
  </cols>
  <sheetData>
    <row r="1" spans="1:9">
      <c r="A1" s="8"/>
      <c r="B1" s="8"/>
      <c r="C1" s="8"/>
      <c r="D1" s="9"/>
      <c r="E1" s="9"/>
      <c r="F1" s="9"/>
      <c r="G1" s="9"/>
      <c r="H1" s="9"/>
      <c r="I1" s="9"/>
    </row>
    <row r="2" spans="1:9">
      <c r="A2" s="8"/>
      <c r="B2" s="8"/>
      <c r="C2" s="8"/>
      <c r="D2" s="9"/>
      <c r="E2" s="9"/>
      <c r="F2" s="9"/>
      <c r="G2" s="9"/>
      <c r="H2" s="9"/>
      <c r="I2" s="9"/>
    </row>
    <row r="3" spans="1:9">
      <c r="A3" s="8"/>
      <c r="B3" s="8"/>
      <c r="C3" s="8"/>
      <c r="D3" s="9"/>
      <c r="E3" s="9"/>
      <c r="F3" s="9"/>
      <c r="G3" s="9"/>
      <c r="H3" s="9"/>
      <c r="I3" s="9"/>
    </row>
    <row r="4" spans="1:9">
      <c r="A4" s="8"/>
      <c r="B4" s="8"/>
      <c r="C4" s="8"/>
      <c r="D4" s="9"/>
      <c r="E4" s="9"/>
      <c r="F4" s="9"/>
      <c r="G4" s="9"/>
      <c r="H4" s="9"/>
      <c r="I4" s="9"/>
    </row>
    <row r="5" spans="1:9">
      <c r="A5" s="8"/>
      <c r="B5" s="8"/>
      <c r="C5" s="8"/>
      <c r="D5" s="9"/>
      <c r="E5" s="9"/>
      <c r="F5" s="9"/>
      <c r="G5" s="9"/>
      <c r="H5" s="9"/>
      <c r="I5" s="9"/>
    </row>
    <row r="6" spans="1:9">
      <c r="A6" s="838" t="s">
        <v>3431</v>
      </c>
      <c r="B6" s="838"/>
      <c r="C6" s="838"/>
      <c r="D6" s="838"/>
      <c r="E6" s="838"/>
      <c r="F6" s="838"/>
      <c r="G6" s="838"/>
      <c r="H6" s="838"/>
      <c r="I6" s="838"/>
    </row>
    <row r="7" spans="1:9">
      <c r="A7" s="8"/>
      <c r="B7" s="8"/>
      <c r="C7" s="8"/>
      <c r="D7" s="9"/>
      <c r="E7" s="9"/>
      <c r="F7" s="9"/>
      <c r="G7" s="9"/>
      <c r="H7" s="9"/>
      <c r="I7" s="9"/>
    </row>
    <row r="8" spans="1:9">
      <c r="A8" s="8"/>
      <c r="B8" s="8"/>
      <c r="C8" s="8"/>
      <c r="D8" s="9"/>
      <c r="E8" s="9"/>
      <c r="F8" s="9"/>
      <c r="G8" s="9"/>
      <c r="H8" s="9"/>
      <c r="I8" s="9"/>
    </row>
    <row r="9" spans="1:9">
      <c r="A9" s="8"/>
      <c r="B9" s="830"/>
      <c r="C9" s="8"/>
      <c r="D9" s="9"/>
      <c r="E9" s="9"/>
      <c r="F9" s="9"/>
      <c r="G9" s="830"/>
      <c r="H9" s="9"/>
      <c r="I9" s="9"/>
    </row>
    <row r="10" spans="1:9">
      <c r="A10" s="8"/>
      <c r="B10" s="8"/>
      <c r="C10" s="8"/>
      <c r="D10" s="9"/>
      <c r="E10" s="9"/>
      <c r="F10" s="9"/>
      <c r="G10" s="9"/>
      <c r="H10" s="9"/>
      <c r="I10" s="9"/>
    </row>
    <row r="11" spans="1:9">
      <c r="A11" s="838"/>
      <c r="B11" s="838"/>
      <c r="C11" s="838"/>
      <c r="D11" s="838"/>
      <c r="E11" s="838"/>
      <c r="F11" s="838"/>
      <c r="G11" s="838"/>
      <c r="H11" s="838"/>
      <c r="I11" s="838"/>
    </row>
    <row r="12" spans="1:9">
      <c r="A12" s="8"/>
      <c r="B12" s="8"/>
      <c r="C12" s="8"/>
      <c r="D12" s="9"/>
      <c r="E12" s="9"/>
      <c r="F12" s="9"/>
      <c r="G12" s="9"/>
      <c r="H12" s="9"/>
      <c r="I12" s="9"/>
    </row>
    <row r="13" spans="1:9">
      <c r="A13" s="8"/>
      <c r="B13" s="8"/>
      <c r="C13" s="8"/>
      <c r="D13" s="9"/>
      <c r="E13" s="9"/>
      <c r="F13" s="9"/>
      <c r="G13" s="9"/>
      <c r="H13" s="9"/>
      <c r="I13" s="9"/>
    </row>
    <row r="14" spans="1:9">
      <c r="A14" s="8"/>
      <c r="B14" s="8"/>
      <c r="C14" s="8"/>
      <c r="D14" s="9"/>
      <c r="E14" s="9"/>
      <c r="F14" s="9"/>
      <c r="G14" s="9"/>
      <c r="H14" s="9"/>
      <c r="I14" s="9"/>
    </row>
    <row r="15" spans="1:9">
      <c r="A15" s="8"/>
      <c r="B15" s="8"/>
      <c r="C15" s="8"/>
      <c r="D15" s="9"/>
      <c r="E15" s="9"/>
      <c r="F15" s="9"/>
      <c r="G15" s="9"/>
      <c r="H15" s="9"/>
      <c r="I15" s="9"/>
    </row>
    <row r="16" spans="1:9">
      <c r="A16" s="839" t="s">
        <v>395</v>
      </c>
      <c r="B16" s="838"/>
      <c r="C16" s="838"/>
      <c r="D16" s="838"/>
      <c r="E16" s="838"/>
      <c r="F16" s="838"/>
      <c r="G16" s="838"/>
      <c r="H16" s="838"/>
      <c r="I16" s="838"/>
    </row>
    <row r="17" spans="1:9">
      <c r="A17" s="8"/>
      <c r="B17" s="8"/>
      <c r="C17" s="8"/>
      <c r="D17" s="9"/>
      <c r="E17" s="9"/>
      <c r="F17" s="9"/>
      <c r="G17" s="9"/>
      <c r="H17" s="9"/>
      <c r="I17" s="9"/>
    </row>
    <row r="18" spans="1:9">
      <c r="A18" s="8"/>
      <c r="B18" s="8"/>
      <c r="C18" s="8"/>
      <c r="D18" s="9"/>
      <c r="E18" s="9"/>
      <c r="F18" s="9"/>
      <c r="G18" s="9"/>
      <c r="H18" s="9"/>
      <c r="I18" s="9"/>
    </row>
    <row r="19" spans="1:9">
      <c r="A19" s="8"/>
      <c r="B19" s="8"/>
      <c r="C19" s="8"/>
      <c r="D19" s="9"/>
      <c r="E19" s="9"/>
      <c r="F19" s="9"/>
      <c r="G19" s="9"/>
      <c r="H19" s="9"/>
      <c r="I19" s="9"/>
    </row>
    <row r="20" spans="1:9">
      <c r="A20" s="8"/>
      <c r="B20" s="8"/>
      <c r="C20" s="8"/>
      <c r="D20" s="9"/>
      <c r="E20" s="9"/>
      <c r="F20" s="9"/>
      <c r="G20" s="9"/>
      <c r="H20" s="9"/>
      <c r="I20" s="9"/>
    </row>
    <row r="21" spans="1:9">
      <c r="A21" s="8"/>
      <c r="B21" s="8"/>
      <c r="C21" s="8"/>
      <c r="D21" s="9"/>
      <c r="E21" s="9"/>
      <c r="F21" s="9"/>
      <c r="G21" s="9"/>
      <c r="H21" s="9"/>
      <c r="I21" s="9"/>
    </row>
    <row r="22" spans="1:9">
      <c r="A22" s="8"/>
      <c r="B22" s="8"/>
      <c r="C22" s="8"/>
      <c r="D22" s="9"/>
      <c r="E22" s="9"/>
      <c r="F22" s="9"/>
      <c r="G22" s="9"/>
      <c r="H22" s="9"/>
      <c r="I22" s="9"/>
    </row>
  </sheetData>
  <mergeCells count="3">
    <mergeCell ref="A11:I11"/>
    <mergeCell ref="A16:I16"/>
    <mergeCell ref="A6:I6"/>
  </mergeCells>
  <pageMargins left="0.7" right="0.7" top="0.75" bottom="0.75" header="0.3" footer="0.3"/>
  <pageSetup orientation="portrait" r:id="rId1"/>
  <headerFooter>
    <oddFooter>&amp;LCopyright © 2021 EF Johnson Company&amp;C&amp;P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1EBC-70B0-45E3-B59D-720BCA3C5BF9}">
  <dimension ref="A1:H33"/>
  <sheetViews>
    <sheetView zoomScaleNormal="100" zoomScaleSheetLayoutView="100" workbookViewId="0">
      <selection activeCell="C12" sqref="C12"/>
    </sheetView>
  </sheetViews>
  <sheetFormatPr defaultColWidth="9.140625" defaultRowHeight="15"/>
  <cols>
    <col min="1" max="1" width="17.28515625" style="67" customWidth="1"/>
    <col min="2" max="2" width="41.5703125" style="5" customWidth="1"/>
    <col min="3" max="3" width="16.42578125" style="5" customWidth="1"/>
    <col min="4" max="4" width="11.140625" style="6" customWidth="1"/>
    <col min="5" max="16384" width="9.140625" style="67"/>
  </cols>
  <sheetData>
    <row r="1" spans="1:8" ht="18.75" customHeight="1">
      <c r="A1" s="857" t="s">
        <v>369</v>
      </c>
      <c r="B1" s="858"/>
      <c r="C1" s="858"/>
      <c r="D1" s="858"/>
    </row>
    <row r="2" spans="1:8" ht="86.1" customHeight="1">
      <c r="B2" s="68" t="s">
        <v>254</v>
      </c>
    </row>
    <row r="3" spans="1:8" s="90" customFormat="1" ht="18.95" customHeight="1">
      <c r="A3" s="875" t="s">
        <v>3111</v>
      </c>
      <c r="B3" s="875"/>
      <c r="C3" s="5"/>
      <c r="D3" s="6"/>
    </row>
    <row r="4" spans="1:8">
      <c r="A4" s="861" t="s">
        <v>255</v>
      </c>
      <c r="B4" s="862"/>
      <c r="C4" s="112" t="str">
        <f>Discounting!$B$5</f>
        <v>Contract Price</v>
      </c>
      <c r="D4" s="113" t="s">
        <v>114</v>
      </c>
    </row>
    <row r="5" spans="1:8">
      <c r="A5" s="83" t="s">
        <v>256</v>
      </c>
      <c r="B5" s="121" t="s">
        <v>421</v>
      </c>
      <c r="C5" s="51">
        <f>D5*Discounting!$B$3</f>
        <v>5040</v>
      </c>
      <c r="D5" s="122">
        <v>6300</v>
      </c>
    </row>
    <row r="6" spans="1:8">
      <c r="A6" s="83" t="s">
        <v>257</v>
      </c>
      <c r="B6" s="121" t="s">
        <v>422</v>
      </c>
      <c r="C6" s="51">
        <f>D6*Discounting!$B$3</f>
        <v>5040</v>
      </c>
      <c r="D6" s="122">
        <v>6300</v>
      </c>
      <c r="H6" s="90"/>
    </row>
    <row r="7" spans="1:8">
      <c r="A7" s="83" t="s">
        <v>258</v>
      </c>
      <c r="B7" s="121" t="s">
        <v>423</v>
      </c>
      <c r="C7" s="51">
        <f>D7*Discounting!$B$3</f>
        <v>5040</v>
      </c>
      <c r="D7" s="122">
        <v>6300</v>
      </c>
      <c r="H7" s="90"/>
    </row>
    <row r="8" spans="1:8" s="79" customFormat="1" ht="30">
      <c r="A8" s="83" t="s">
        <v>400</v>
      </c>
      <c r="B8" s="121" t="s">
        <v>424</v>
      </c>
      <c r="C8" s="51">
        <f>D8*Discounting!$B$3</f>
        <v>7672</v>
      </c>
      <c r="D8" s="122">
        <v>9590</v>
      </c>
      <c r="H8" s="90"/>
    </row>
    <row r="9" spans="1:8">
      <c r="A9" s="861" t="s">
        <v>260</v>
      </c>
      <c r="B9" s="862"/>
      <c r="C9" s="112" t="str">
        <f>Discounting!$B$5</f>
        <v>Contract Price</v>
      </c>
      <c r="D9" s="113" t="s">
        <v>114</v>
      </c>
    </row>
    <row r="10" spans="1:8">
      <c r="A10" s="52" t="s">
        <v>259</v>
      </c>
      <c r="B10" s="53" t="s">
        <v>414</v>
      </c>
      <c r="C10" s="51">
        <f>D10*Discounting!$B$3</f>
        <v>880</v>
      </c>
      <c r="D10" s="42">
        <v>1100</v>
      </c>
      <c r="H10" s="90"/>
    </row>
    <row r="11" spans="1:8">
      <c r="A11" s="52" t="s">
        <v>261</v>
      </c>
      <c r="B11" s="53" t="s">
        <v>415</v>
      </c>
      <c r="C11" s="51">
        <f>D11*Discounting!$B$3</f>
        <v>96</v>
      </c>
      <c r="D11" s="42">
        <v>120</v>
      </c>
      <c r="H11" s="90"/>
    </row>
    <row r="12" spans="1:8">
      <c r="A12" s="52" t="s">
        <v>262</v>
      </c>
      <c r="B12" s="53" t="s">
        <v>416</v>
      </c>
      <c r="C12" s="51">
        <f>D12*Discounting!$B$3</f>
        <v>96</v>
      </c>
      <c r="D12" s="42">
        <v>120</v>
      </c>
      <c r="H12" s="90"/>
    </row>
    <row r="13" spans="1:8" ht="30">
      <c r="A13" s="52" t="s">
        <v>273</v>
      </c>
      <c r="B13" s="53" t="s">
        <v>417</v>
      </c>
      <c r="C13" s="51">
        <f>D13*Discounting!$B$3</f>
        <v>78.400000000000006</v>
      </c>
      <c r="D13" s="42">
        <v>98</v>
      </c>
      <c r="H13" s="90"/>
    </row>
    <row r="14" spans="1:8" ht="30">
      <c r="A14" s="52" t="s">
        <v>274</v>
      </c>
      <c r="B14" s="53" t="s">
        <v>418</v>
      </c>
      <c r="C14" s="51">
        <f>D14*Discounting!$B$3</f>
        <v>99.2</v>
      </c>
      <c r="D14" s="42">
        <v>124</v>
      </c>
      <c r="H14" s="90"/>
    </row>
    <row r="15" spans="1:8" s="79" customFormat="1" ht="30">
      <c r="A15" s="52" t="s">
        <v>401</v>
      </c>
      <c r="B15" s="53" t="s">
        <v>419</v>
      </c>
      <c r="C15" s="51">
        <f>D15*Discounting!$B$3</f>
        <v>94.4</v>
      </c>
      <c r="D15" s="42">
        <v>118</v>
      </c>
      <c r="H15" s="90"/>
    </row>
    <row r="16" spans="1:8">
      <c r="A16" s="861" t="s">
        <v>265</v>
      </c>
      <c r="B16" s="862"/>
      <c r="C16" s="112" t="str">
        <f>Discounting!$B$5</f>
        <v>Contract Price</v>
      </c>
      <c r="D16" s="113" t="s">
        <v>114</v>
      </c>
    </row>
    <row r="17" spans="1:8">
      <c r="A17" s="52" t="s">
        <v>266</v>
      </c>
      <c r="B17" s="53" t="s">
        <v>420</v>
      </c>
      <c r="C17" s="51">
        <f>D17*Discounting!$B$3</f>
        <v>200</v>
      </c>
      <c r="D17" s="42">
        <v>250</v>
      </c>
      <c r="H17" s="90"/>
    </row>
    <row r="18" spans="1:8" ht="30">
      <c r="A18" s="52" t="s">
        <v>267</v>
      </c>
      <c r="B18" s="53" t="s">
        <v>425</v>
      </c>
      <c r="C18" s="51">
        <f>D18*Discounting!$B$3</f>
        <v>336</v>
      </c>
      <c r="D18" s="42">
        <v>420</v>
      </c>
      <c r="H18" s="90"/>
    </row>
    <row r="19" spans="1:8">
      <c r="A19" s="52" t="s">
        <v>268</v>
      </c>
      <c r="B19" s="53" t="s">
        <v>426</v>
      </c>
      <c r="C19" s="51">
        <f>D19*Discounting!$B$3</f>
        <v>200</v>
      </c>
      <c r="D19" s="42">
        <v>250</v>
      </c>
      <c r="H19" s="90"/>
    </row>
    <row r="20" spans="1:8" ht="30">
      <c r="A20" s="52" t="s">
        <v>269</v>
      </c>
      <c r="B20" s="53" t="s">
        <v>427</v>
      </c>
      <c r="C20" s="51">
        <f>D20*Discounting!$B$3</f>
        <v>336</v>
      </c>
      <c r="D20" s="122">
        <v>420</v>
      </c>
      <c r="H20" s="90"/>
    </row>
    <row r="21" spans="1:8">
      <c r="A21" s="52" t="s">
        <v>270</v>
      </c>
      <c r="B21" s="53" t="s">
        <v>428</v>
      </c>
      <c r="C21" s="51">
        <f>D21*Discounting!$B$3</f>
        <v>336</v>
      </c>
      <c r="D21" s="122">
        <v>420</v>
      </c>
      <c r="H21" s="90"/>
    </row>
    <row r="22" spans="1:8">
      <c r="A22" s="52" t="s">
        <v>271</v>
      </c>
      <c r="B22" s="53" t="s">
        <v>429</v>
      </c>
      <c r="C22" s="51">
        <f>D22*Discounting!$B$3</f>
        <v>336</v>
      </c>
      <c r="D22" s="122">
        <v>420</v>
      </c>
      <c r="H22" s="90"/>
    </row>
    <row r="23" spans="1:8" s="79" customFormat="1" ht="30">
      <c r="A23" s="52" t="s">
        <v>399</v>
      </c>
      <c r="B23" s="53" t="s">
        <v>431</v>
      </c>
      <c r="C23" s="51">
        <f>D23*Discounting!$B$3</f>
        <v>578.4</v>
      </c>
      <c r="D23" s="122">
        <v>723</v>
      </c>
      <c r="H23" s="90"/>
    </row>
    <row r="24" spans="1:8">
      <c r="A24" s="52" t="s">
        <v>272</v>
      </c>
      <c r="B24" s="53" t="s">
        <v>430</v>
      </c>
      <c r="C24" s="51">
        <f>D24*Discounting!$B$3</f>
        <v>336</v>
      </c>
      <c r="D24" s="122">
        <v>420</v>
      </c>
      <c r="H24" s="90"/>
    </row>
    <row r="25" spans="1:8">
      <c r="A25" s="861" t="s">
        <v>121</v>
      </c>
      <c r="B25" s="862"/>
      <c r="C25" s="112" t="str">
        <f>Discounting!$B$5</f>
        <v>Contract Price</v>
      </c>
      <c r="D25" s="113" t="s">
        <v>114</v>
      </c>
    </row>
    <row r="26" spans="1:8">
      <c r="A26" s="52" t="s">
        <v>276</v>
      </c>
      <c r="B26" s="53" t="s">
        <v>432</v>
      </c>
      <c r="C26" s="51">
        <f>D26*Discounting!$B$3</f>
        <v>883.2</v>
      </c>
      <c r="D26" s="42">
        <v>1104</v>
      </c>
      <c r="H26" s="90"/>
    </row>
    <row r="27" spans="1:8">
      <c r="A27" s="52" t="s">
        <v>275</v>
      </c>
      <c r="B27" s="53" t="s">
        <v>433</v>
      </c>
      <c r="C27" s="51">
        <f>D27*Discounting!$B$3</f>
        <v>57.6</v>
      </c>
      <c r="D27" s="42">
        <v>72</v>
      </c>
      <c r="H27" s="90"/>
    </row>
    <row r="28" spans="1:8" s="79" customFormat="1" ht="30">
      <c r="A28" s="52" t="s">
        <v>398</v>
      </c>
      <c r="B28" s="53" t="s">
        <v>434</v>
      </c>
      <c r="C28" s="51">
        <f>D28*Discounting!$B$3</f>
        <v>57.6</v>
      </c>
      <c r="D28" s="42">
        <v>72</v>
      </c>
      <c r="H28" s="90"/>
    </row>
    <row r="29" spans="1:8" s="79" customFormat="1" ht="30">
      <c r="A29" s="52" t="s">
        <v>397</v>
      </c>
      <c r="B29" s="53" t="s">
        <v>435</v>
      </c>
      <c r="C29" s="51">
        <f>D29*Discounting!$B$3</f>
        <v>160</v>
      </c>
      <c r="D29" s="42">
        <v>200</v>
      </c>
      <c r="H29" s="90"/>
    </row>
    <row r="30" spans="1:8">
      <c r="A30" s="861" t="s">
        <v>264</v>
      </c>
      <c r="B30" s="862"/>
      <c r="C30" s="112" t="str">
        <f>Discounting!$B$5</f>
        <v>Contract Price</v>
      </c>
      <c r="D30" s="113" t="s">
        <v>114</v>
      </c>
    </row>
    <row r="31" spans="1:8" s="79" customFormat="1">
      <c r="A31" s="52" t="s">
        <v>263</v>
      </c>
      <c r="B31" s="53" t="s">
        <v>437</v>
      </c>
      <c r="C31" s="51">
        <f>D31*Discounting!$B$3</f>
        <v>1016</v>
      </c>
      <c r="D31" s="42">
        <v>1270</v>
      </c>
      <c r="H31" s="90"/>
    </row>
    <row r="32" spans="1:8">
      <c r="A32" s="52" t="s">
        <v>396</v>
      </c>
      <c r="B32" s="53" t="s">
        <v>436</v>
      </c>
      <c r="C32" s="51">
        <f>D32*Discounting!$B$3</f>
        <v>1432</v>
      </c>
      <c r="D32" s="42">
        <v>1790</v>
      </c>
      <c r="H32" s="90"/>
    </row>
    <row r="33" spans="1:4" s="79" customFormat="1">
      <c r="A33" s="89"/>
      <c r="B33" s="72"/>
      <c r="C33" s="86"/>
      <c r="D33" s="77"/>
    </row>
  </sheetData>
  <mergeCells count="7">
    <mergeCell ref="A30:B30"/>
    <mergeCell ref="A1:D1"/>
    <mergeCell ref="A4:B4"/>
    <mergeCell ref="A9:B9"/>
    <mergeCell ref="A16:B16"/>
    <mergeCell ref="A25:B25"/>
    <mergeCell ref="A3:B3"/>
  </mergeCells>
  <pageMargins left="0.7" right="0.7" top="0.75" bottom="0.75" header="0.3" footer="0.3"/>
  <pageSetup orientation="portrait" r:id="rId1"/>
  <headerFooter>
    <oddFooter>&amp;LCopyright © 2021 EF Johnson Company&amp;C&amp;P of &amp;N&amp;REVRS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3D290-0686-459B-9932-B57FA07190C3}">
  <dimension ref="A1:D11"/>
  <sheetViews>
    <sheetView workbookViewId="0">
      <selection activeCell="C11" sqref="C11"/>
    </sheetView>
  </sheetViews>
  <sheetFormatPr defaultColWidth="9.140625" defaultRowHeight="15"/>
  <cols>
    <col min="1" max="1" width="12.85546875" style="90" customWidth="1"/>
    <col min="2" max="2" width="44" style="5" customWidth="1"/>
    <col min="3" max="3" width="15.28515625" style="5" bestFit="1" customWidth="1"/>
    <col min="4" max="4" width="13.85546875" style="90" customWidth="1"/>
    <col min="5" max="16384" width="9.140625" style="90"/>
  </cols>
  <sheetData>
    <row r="1" spans="1:4">
      <c r="A1" s="857" t="s">
        <v>1696</v>
      </c>
      <c r="B1" s="858"/>
      <c r="C1" s="858"/>
      <c r="D1" s="858"/>
    </row>
    <row r="2" spans="1:4">
      <c r="A2" s="879" t="s">
        <v>1881</v>
      </c>
      <c r="B2" s="879"/>
      <c r="C2" s="879"/>
      <c r="D2" s="879"/>
    </row>
    <row r="3" spans="1:4">
      <c r="A3" s="616"/>
      <c r="B3" s="617"/>
      <c r="C3" s="618" t="s">
        <v>1700</v>
      </c>
      <c r="D3" s="618" t="s">
        <v>1699</v>
      </c>
    </row>
    <row r="4" spans="1:4" s="623" customFormat="1" ht="60">
      <c r="A4" s="619" t="s">
        <v>1841</v>
      </c>
      <c r="B4" s="620" t="s">
        <v>1842</v>
      </c>
      <c r="C4" s="621">
        <f t="shared" ref="C4:C11" si="0">D4*0.8</f>
        <v>10800</v>
      </c>
      <c r="D4" s="622">
        <v>13500</v>
      </c>
    </row>
    <row r="5" spans="1:4" s="623" customFormat="1" ht="60">
      <c r="A5" s="619" t="s">
        <v>1843</v>
      </c>
      <c r="B5" s="624" t="s">
        <v>1844</v>
      </c>
      <c r="C5" s="621">
        <f t="shared" si="0"/>
        <v>10800</v>
      </c>
      <c r="D5" s="622">
        <v>13500</v>
      </c>
    </row>
    <row r="6" spans="1:4" s="623" customFormat="1" ht="45">
      <c r="A6" s="619" t="s">
        <v>1845</v>
      </c>
      <c r="B6" s="624" t="s">
        <v>1846</v>
      </c>
      <c r="C6" s="621">
        <f t="shared" si="0"/>
        <v>12200</v>
      </c>
      <c r="D6" s="622">
        <v>15250</v>
      </c>
    </row>
    <row r="7" spans="1:4" s="623" customFormat="1" ht="75">
      <c r="A7" s="619" t="s">
        <v>1847</v>
      </c>
      <c r="B7" s="624" t="s">
        <v>1848</v>
      </c>
      <c r="C7" s="621">
        <f t="shared" si="0"/>
        <v>13180</v>
      </c>
      <c r="D7" s="622">
        <v>16475</v>
      </c>
    </row>
    <row r="8" spans="1:4" s="623" customFormat="1" ht="60">
      <c r="A8" s="619" t="s">
        <v>1849</v>
      </c>
      <c r="B8" s="624" t="s">
        <v>1850</v>
      </c>
      <c r="C8" s="621">
        <f t="shared" si="0"/>
        <v>1320</v>
      </c>
      <c r="D8" s="622">
        <v>1650</v>
      </c>
    </row>
    <row r="9" spans="1:4" s="623" customFormat="1" ht="30">
      <c r="A9" s="619" t="s">
        <v>1851</v>
      </c>
      <c r="B9" s="624" t="s">
        <v>1852</v>
      </c>
      <c r="C9" s="621">
        <f t="shared" si="0"/>
        <v>236</v>
      </c>
      <c r="D9" s="622">
        <v>295</v>
      </c>
    </row>
    <row r="10" spans="1:4" s="623" customFormat="1" ht="60">
      <c r="A10" s="619" t="s">
        <v>1853</v>
      </c>
      <c r="B10" s="624" t="s">
        <v>1854</v>
      </c>
      <c r="C10" s="621">
        <f t="shared" si="0"/>
        <v>720</v>
      </c>
      <c r="D10" s="622">
        <v>900</v>
      </c>
    </row>
    <row r="11" spans="1:4" s="623" customFormat="1" ht="60">
      <c r="A11" s="619" t="s">
        <v>1855</v>
      </c>
      <c r="B11" s="624" t="s">
        <v>1856</v>
      </c>
      <c r="C11" s="621">
        <f t="shared" si="0"/>
        <v>1240</v>
      </c>
      <c r="D11" s="622">
        <v>1550</v>
      </c>
    </row>
  </sheetData>
  <mergeCells count="2">
    <mergeCell ref="A1:D1"/>
    <mergeCell ref="A2:D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AA1E2-0872-4AFF-9C53-451F3BC244A8}">
  <dimension ref="A1:E43"/>
  <sheetViews>
    <sheetView workbookViewId="0">
      <selection activeCell="B28" sqref="B28"/>
    </sheetView>
  </sheetViews>
  <sheetFormatPr defaultRowHeight="15"/>
  <cols>
    <col min="1" max="1" width="18.28515625" customWidth="1"/>
    <col min="2" max="2" width="53.7109375" customWidth="1"/>
    <col min="3" max="3" width="20.85546875" customWidth="1"/>
    <col min="4" max="4" width="21.85546875" customWidth="1"/>
  </cols>
  <sheetData>
    <row r="1" spans="1:5" ht="14.45" customHeight="1">
      <c r="A1" s="880" t="s">
        <v>1696</v>
      </c>
      <c r="B1" s="880"/>
      <c r="C1" s="880"/>
      <c r="D1" s="880"/>
    </row>
    <row r="2" spans="1:5" ht="14.45" customHeight="1">
      <c r="A2" s="879" t="s">
        <v>1881</v>
      </c>
      <c r="B2" s="879"/>
      <c r="C2" s="879"/>
      <c r="D2" s="879"/>
    </row>
    <row r="3" spans="1:5">
      <c r="A3" s="592" t="s">
        <v>1697</v>
      </c>
      <c r="B3" s="593" t="s">
        <v>1698</v>
      </c>
      <c r="C3" s="594" t="s">
        <v>1699</v>
      </c>
      <c r="D3" s="595" t="s">
        <v>1700</v>
      </c>
      <c r="E3" s="608">
        <v>0.2</v>
      </c>
    </row>
    <row r="4" spans="1:5">
      <c r="A4" s="881" t="s">
        <v>1765</v>
      </c>
      <c r="B4" s="881"/>
      <c r="C4" s="881"/>
      <c r="D4" s="881"/>
    </row>
    <row r="5" spans="1:5" ht="18.75">
      <c r="A5" s="882" t="s">
        <v>1766</v>
      </c>
      <c r="B5" s="882"/>
      <c r="C5" s="882"/>
      <c r="D5" s="609"/>
    </row>
    <row r="6" spans="1:5">
      <c r="A6" s="610" t="s">
        <v>1767</v>
      </c>
      <c r="B6" s="611" t="s">
        <v>1768</v>
      </c>
      <c r="C6" s="612">
        <v>17000</v>
      </c>
      <c r="D6" s="613">
        <f>C6*(1-$E$3)</f>
        <v>13600</v>
      </c>
    </row>
    <row r="7" spans="1:5">
      <c r="A7" s="610" t="s">
        <v>1769</v>
      </c>
      <c r="B7" s="611" t="s">
        <v>1770</v>
      </c>
      <c r="C7" s="612">
        <v>27000</v>
      </c>
      <c r="D7" s="613">
        <f t="shared" ref="D7:D17" si="0">C7*(1-$E$3)</f>
        <v>21600</v>
      </c>
    </row>
    <row r="8" spans="1:5">
      <c r="A8" s="610" t="s">
        <v>1771</v>
      </c>
      <c r="B8" s="611" t="s">
        <v>1772</v>
      </c>
      <c r="C8" s="612">
        <v>21000</v>
      </c>
      <c r="D8" s="613">
        <f t="shared" si="0"/>
        <v>16800</v>
      </c>
    </row>
    <row r="9" spans="1:5">
      <c r="A9" s="610" t="s">
        <v>1773</v>
      </c>
      <c r="B9" s="611" t="s">
        <v>1774</v>
      </c>
      <c r="C9" s="612">
        <v>31000</v>
      </c>
      <c r="D9" s="613">
        <f t="shared" si="0"/>
        <v>24800</v>
      </c>
    </row>
    <row r="10" spans="1:5">
      <c r="A10" s="610" t="s">
        <v>1775</v>
      </c>
      <c r="B10" s="611" t="s">
        <v>1776</v>
      </c>
      <c r="C10" s="612">
        <v>42000</v>
      </c>
      <c r="D10" s="613">
        <f t="shared" si="0"/>
        <v>33600</v>
      </c>
    </row>
    <row r="11" spans="1:5">
      <c r="A11" s="610" t="s">
        <v>1777</v>
      </c>
      <c r="B11" s="611" t="s">
        <v>1778</v>
      </c>
      <c r="C11" s="612">
        <v>52000</v>
      </c>
      <c r="D11" s="613">
        <f t="shared" si="0"/>
        <v>41600</v>
      </c>
    </row>
    <row r="12" spans="1:5">
      <c r="A12" s="610" t="s">
        <v>1779</v>
      </c>
      <c r="B12" s="611" t="s">
        <v>1780</v>
      </c>
      <c r="C12" s="612">
        <v>17000</v>
      </c>
      <c r="D12" s="613">
        <f t="shared" si="0"/>
        <v>13600</v>
      </c>
    </row>
    <row r="13" spans="1:5">
      <c r="A13" s="610" t="s">
        <v>1781</v>
      </c>
      <c r="B13" s="611" t="s">
        <v>1782</v>
      </c>
      <c r="C13" s="612">
        <v>27000</v>
      </c>
      <c r="D13" s="613">
        <f t="shared" si="0"/>
        <v>21600</v>
      </c>
    </row>
    <row r="14" spans="1:5">
      <c r="A14" s="610" t="s">
        <v>1783</v>
      </c>
      <c r="B14" s="611" t="s">
        <v>1784</v>
      </c>
      <c r="C14" s="612">
        <v>21000</v>
      </c>
      <c r="D14" s="613">
        <f t="shared" si="0"/>
        <v>16800</v>
      </c>
    </row>
    <row r="15" spans="1:5">
      <c r="A15" s="610" t="s">
        <v>1785</v>
      </c>
      <c r="B15" s="611" t="s">
        <v>1786</v>
      </c>
      <c r="C15" s="612">
        <v>31000</v>
      </c>
      <c r="D15" s="613">
        <f t="shared" si="0"/>
        <v>24800</v>
      </c>
    </row>
    <row r="16" spans="1:5">
      <c r="A16" s="610" t="s">
        <v>1787</v>
      </c>
      <c r="B16" s="611" t="s">
        <v>1788</v>
      </c>
      <c r="C16" s="612">
        <v>42000</v>
      </c>
      <c r="D16" s="613">
        <f t="shared" si="0"/>
        <v>33600</v>
      </c>
    </row>
    <row r="17" spans="1:4">
      <c r="A17" s="610" t="s">
        <v>1789</v>
      </c>
      <c r="B17" s="611" t="s">
        <v>1790</v>
      </c>
      <c r="C17" s="612">
        <v>52000</v>
      </c>
      <c r="D17" s="613">
        <f t="shared" si="0"/>
        <v>41600</v>
      </c>
    </row>
    <row r="18" spans="1:4" ht="14.45" customHeight="1">
      <c r="A18" s="883" t="s">
        <v>1791</v>
      </c>
      <c r="B18" s="883"/>
      <c r="C18" s="883"/>
      <c r="D18" s="607"/>
    </row>
    <row r="19" spans="1:4">
      <c r="A19" s="610" t="s">
        <v>1792</v>
      </c>
      <c r="B19" s="611" t="s">
        <v>1793</v>
      </c>
      <c r="C19" s="612">
        <v>17000</v>
      </c>
      <c r="D19" s="613">
        <f>C19*(1-$E$3)</f>
        <v>13600</v>
      </c>
    </row>
    <row r="20" spans="1:4">
      <c r="A20" s="610" t="s">
        <v>1794</v>
      </c>
      <c r="B20" s="611" t="s">
        <v>1795</v>
      </c>
      <c r="C20" s="612">
        <v>27000</v>
      </c>
      <c r="D20" s="613">
        <f t="shared" ref="D20:D30" si="1">C20*(1-$E$3)</f>
        <v>21600</v>
      </c>
    </row>
    <row r="21" spans="1:4">
      <c r="A21" s="610" t="s">
        <v>1796</v>
      </c>
      <c r="B21" s="611" t="s">
        <v>1797</v>
      </c>
      <c r="C21" s="612">
        <v>21000</v>
      </c>
      <c r="D21" s="613">
        <f t="shared" si="1"/>
        <v>16800</v>
      </c>
    </row>
    <row r="22" spans="1:4">
      <c r="A22" s="610" t="s">
        <v>1798</v>
      </c>
      <c r="B22" s="611" t="s">
        <v>1799</v>
      </c>
      <c r="C22" s="612">
        <v>31000</v>
      </c>
      <c r="D22" s="613">
        <f t="shared" si="1"/>
        <v>24800</v>
      </c>
    </row>
    <row r="23" spans="1:4">
      <c r="A23" s="610" t="s">
        <v>1800</v>
      </c>
      <c r="B23" s="611" t="s">
        <v>1801</v>
      </c>
      <c r="C23" s="612">
        <v>42000</v>
      </c>
      <c r="D23" s="613">
        <f t="shared" si="1"/>
        <v>33600</v>
      </c>
    </row>
    <row r="24" spans="1:4">
      <c r="A24" s="610" t="s">
        <v>1802</v>
      </c>
      <c r="B24" s="611" t="s">
        <v>1803</v>
      </c>
      <c r="C24" s="612">
        <v>52000</v>
      </c>
      <c r="D24" s="613">
        <f t="shared" si="1"/>
        <v>41600</v>
      </c>
    </row>
    <row r="25" spans="1:4">
      <c r="A25" s="610" t="s">
        <v>1804</v>
      </c>
      <c r="B25" s="611" t="s">
        <v>1805</v>
      </c>
      <c r="C25" s="612">
        <v>17000</v>
      </c>
      <c r="D25" s="613">
        <f t="shared" si="1"/>
        <v>13600</v>
      </c>
    </row>
    <row r="26" spans="1:4">
      <c r="A26" s="610" t="s">
        <v>1806</v>
      </c>
      <c r="B26" s="611" t="s">
        <v>1807</v>
      </c>
      <c r="C26" s="612">
        <v>27000</v>
      </c>
      <c r="D26" s="613">
        <f t="shared" si="1"/>
        <v>21600</v>
      </c>
    </row>
    <row r="27" spans="1:4">
      <c r="A27" s="610" t="s">
        <v>1808</v>
      </c>
      <c r="B27" s="611" t="s">
        <v>1809</v>
      </c>
      <c r="C27" s="612">
        <v>21000</v>
      </c>
      <c r="D27" s="613">
        <f t="shared" si="1"/>
        <v>16800</v>
      </c>
    </row>
    <row r="28" spans="1:4">
      <c r="A28" s="610" t="s">
        <v>1810</v>
      </c>
      <c r="B28" s="611" t="s">
        <v>1811</v>
      </c>
      <c r="C28" s="612">
        <v>31000</v>
      </c>
      <c r="D28" s="613">
        <f t="shared" si="1"/>
        <v>24800</v>
      </c>
    </row>
    <row r="29" spans="1:4">
      <c r="A29" s="610" t="s">
        <v>1812</v>
      </c>
      <c r="B29" s="611" t="s">
        <v>1813</v>
      </c>
      <c r="C29" s="612">
        <v>42000</v>
      </c>
      <c r="D29" s="613">
        <f t="shared" si="1"/>
        <v>33600</v>
      </c>
    </row>
    <row r="30" spans="1:4">
      <c r="A30" s="610" t="s">
        <v>1814</v>
      </c>
      <c r="B30" s="611" t="s">
        <v>1815</v>
      </c>
      <c r="C30" s="612">
        <v>52000</v>
      </c>
      <c r="D30" s="613">
        <f t="shared" si="1"/>
        <v>41600</v>
      </c>
    </row>
    <row r="31" spans="1:4" ht="14.45" customHeight="1">
      <c r="A31" s="614" t="s">
        <v>1816</v>
      </c>
      <c r="B31" s="614"/>
      <c r="C31" s="614"/>
      <c r="D31" s="614"/>
    </row>
    <row r="32" spans="1:4">
      <c r="A32" s="610" t="s">
        <v>1817</v>
      </c>
      <c r="B32" s="611" t="s">
        <v>1818</v>
      </c>
      <c r="C32" s="612">
        <v>17000</v>
      </c>
      <c r="D32" s="613">
        <f>C32*(1-$E$3)</f>
        <v>13600</v>
      </c>
    </row>
    <row r="33" spans="1:4">
      <c r="A33" s="610" t="s">
        <v>1819</v>
      </c>
      <c r="B33" s="611" t="s">
        <v>1820</v>
      </c>
      <c r="C33" s="612">
        <v>27000</v>
      </c>
      <c r="D33" s="613">
        <f t="shared" ref="D33:D43" si="2">C33*(1-$E$3)</f>
        <v>21600</v>
      </c>
    </row>
    <row r="34" spans="1:4">
      <c r="A34" s="610" t="s">
        <v>1821</v>
      </c>
      <c r="B34" s="611" t="s">
        <v>1822</v>
      </c>
      <c r="C34" s="612">
        <v>21000</v>
      </c>
      <c r="D34" s="613">
        <f t="shared" si="2"/>
        <v>16800</v>
      </c>
    </row>
    <row r="35" spans="1:4">
      <c r="A35" s="610" t="s">
        <v>1823</v>
      </c>
      <c r="B35" s="611" t="s">
        <v>1824</v>
      </c>
      <c r="C35" s="612">
        <v>31000</v>
      </c>
      <c r="D35" s="613">
        <f t="shared" si="2"/>
        <v>24800</v>
      </c>
    </row>
    <row r="36" spans="1:4">
      <c r="A36" s="610" t="s">
        <v>1825</v>
      </c>
      <c r="B36" s="611" t="s">
        <v>1826</v>
      </c>
      <c r="C36" s="612">
        <v>42000</v>
      </c>
      <c r="D36" s="613">
        <f t="shared" si="2"/>
        <v>33600</v>
      </c>
    </row>
    <row r="37" spans="1:4">
      <c r="A37" s="610" t="s">
        <v>1827</v>
      </c>
      <c r="B37" s="611" t="s">
        <v>1828</v>
      </c>
      <c r="C37" s="612">
        <v>52000</v>
      </c>
      <c r="D37" s="613">
        <f t="shared" si="2"/>
        <v>41600</v>
      </c>
    </row>
    <row r="38" spans="1:4">
      <c r="A38" s="610" t="s">
        <v>1829</v>
      </c>
      <c r="B38" s="611" t="s">
        <v>1830</v>
      </c>
      <c r="C38" s="612">
        <v>17000</v>
      </c>
      <c r="D38" s="613">
        <f t="shared" si="2"/>
        <v>13600</v>
      </c>
    </row>
    <row r="39" spans="1:4">
      <c r="A39" s="610" t="s">
        <v>1831</v>
      </c>
      <c r="B39" s="611" t="s">
        <v>1832</v>
      </c>
      <c r="C39" s="612">
        <v>27000</v>
      </c>
      <c r="D39" s="613">
        <f t="shared" si="2"/>
        <v>21600</v>
      </c>
    </row>
    <row r="40" spans="1:4">
      <c r="A40" s="610" t="s">
        <v>1833</v>
      </c>
      <c r="B40" s="611" t="s">
        <v>1834</v>
      </c>
      <c r="C40" s="612">
        <v>21000</v>
      </c>
      <c r="D40" s="613">
        <f t="shared" si="2"/>
        <v>16800</v>
      </c>
    </row>
    <row r="41" spans="1:4">
      <c r="A41" s="610" t="s">
        <v>1835</v>
      </c>
      <c r="B41" s="611" t="s">
        <v>1836</v>
      </c>
      <c r="C41" s="612">
        <v>31000</v>
      </c>
      <c r="D41" s="613">
        <f t="shared" si="2"/>
        <v>24800</v>
      </c>
    </row>
    <row r="42" spans="1:4">
      <c r="A42" s="610" t="s">
        <v>1837</v>
      </c>
      <c r="B42" s="611" t="s">
        <v>1838</v>
      </c>
      <c r="C42" s="612">
        <v>42000</v>
      </c>
      <c r="D42" s="613">
        <f t="shared" si="2"/>
        <v>33600</v>
      </c>
    </row>
    <row r="43" spans="1:4">
      <c r="A43" s="610" t="s">
        <v>1839</v>
      </c>
      <c r="B43" s="611" t="s">
        <v>1840</v>
      </c>
      <c r="C43" s="612">
        <v>52000</v>
      </c>
      <c r="D43" s="615">
        <f t="shared" si="2"/>
        <v>41600</v>
      </c>
    </row>
  </sheetData>
  <mergeCells count="5">
    <mergeCell ref="A1:D1"/>
    <mergeCell ref="A4:D4"/>
    <mergeCell ref="A5:C5"/>
    <mergeCell ref="A18:C18"/>
    <mergeCell ref="A2:D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3C83E-3DD7-403D-A0F9-6C6686987B23}">
  <dimension ref="A1:E198"/>
  <sheetViews>
    <sheetView topLeftCell="A44" workbookViewId="0">
      <selection activeCell="B52" sqref="B52"/>
    </sheetView>
  </sheetViews>
  <sheetFormatPr defaultRowHeight="15"/>
  <cols>
    <col min="1" max="1" width="18.28515625" customWidth="1"/>
    <col min="2" max="2" width="63.5703125" customWidth="1"/>
    <col min="3" max="3" width="13.85546875" style="606" customWidth="1"/>
    <col min="4" max="4" width="12.5703125" style="591" customWidth="1"/>
  </cols>
  <sheetData>
    <row r="1" spans="1:5" hidden="1">
      <c r="A1" s="90"/>
      <c r="B1" s="90"/>
      <c r="C1" s="590"/>
    </row>
    <row r="2" spans="1:5" s="90" customFormat="1" ht="18.75" customHeight="1">
      <c r="A2" s="857" t="s">
        <v>1696</v>
      </c>
      <c r="B2" s="858"/>
      <c r="C2" s="858"/>
      <c r="D2" s="858"/>
    </row>
    <row r="3" spans="1:5" s="90" customFormat="1" ht="18.75" customHeight="1">
      <c r="A3" s="879" t="s">
        <v>1881</v>
      </c>
      <c r="B3" s="879"/>
      <c r="C3" s="879"/>
      <c r="D3" s="879"/>
    </row>
    <row r="4" spans="1:5" s="19" customFormat="1" ht="31.5" customHeight="1">
      <c r="A4" s="592" t="s">
        <v>1697</v>
      </c>
      <c r="B4" s="593" t="s">
        <v>1698</v>
      </c>
      <c r="C4" s="594" t="s">
        <v>1699</v>
      </c>
      <c r="D4" s="595" t="s">
        <v>1700</v>
      </c>
      <c r="E4" s="596">
        <v>0.2</v>
      </c>
    </row>
    <row r="5" spans="1:5" ht="18.75">
      <c r="A5" s="885" t="s">
        <v>1701</v>
      </c>
      <c r="B5" s="885"/>
      <c r="C5" s="885"/>
      <c r="D5" s="597"/>
    </row>
    <row r="6" spans="1:5">
      <c r="A6" s="598" t="s">
        <v>1702</v>
      </c>
      <c r="B6" s="128" t="s">
        <v>1703</v>
      </c>
      <c r="C6" s="833">
        <v>4000</v>
      </c>
      <c r="D6" s="831">
        <f t="shared" ref="D6:D12" si="0">C6*(1-$E$4)</f>
        <v>3200</v>
      </c>
    </row>
    <row r="7" spans="1:5">
      <c r="A7" s="598" t="s">
        <v>1704</v>
      </c>
      <c r="B7" s="599" t="s">
        <v>1705</v>
      </c>
      <c r="C7" s="833">
        <v>40000</v>
      </c>
      <c r="D7" s="831">
        <f t="shared" si="0"/>
        <v>32000</v>
      </c>
    </row>
    <row r="8" spans="1:5">
      <c r="A8" s="598" t="s">
        <v>1706</v>
      </c>
      <c r="B8" s="599" t="s">
        <v>1707</v>
      </c>
      <c r="C8" s="833">
        <v>3043</v>
      </c>
      <c r="D8" s="831">
        <f t="shared" si="0"/>
        <v>2434.4</v>
      </c>
    </row>
    <row r="9" spans="1:5">
      <c r="A9" s="598" t="s">
        <v>1708</v>
      </c>
      <c r="B9" s="128" t="s">
        <v>1709</v>
      </c>
      <c r="C9" s="833">
        <v>80000</v>
      </c>
      <c r="D9" s="831">
        <f t="shared" si="0"/>
        <v>64000</v>
      </c>
    </row>
    <row r="10" spans="1:5" s="90" customFormat="1" ht="16.899999999999999" customHeight="1">
      <c r="A10" s="598" t="s">
        <v>1710</v>
      </c>
      <c r="B10" s="128" t="s">
        <v>1711</v>
      </c>
      <c r="C10" s="833">
        <v>80000</v>
      </c>
      <c r="D10" s="831">
        <f t="shared" si="0"/>
        <v>64000</v>
      </c>
    </row>
    <row r="11" spans="1:5">
      <c r="A11" s="598" t="s">
        <v>1712</v>
      </c>
      <c r="B11" s="128" t="s">
        <v>1713</v>
      </c>
      <c r="C11" s="833">
        <v>40000</v>
      </c>
      <c r="D11" s="831">
        <f t="shared" si="0"/>
        <v>32000</v>
      </c>
    </row>
    <row r="12" spans="1:5">
      <c r="A12" s="598" t="s">
        <v>1714</v>
      </c>
      <c r="B12" s="128" t="s">
        <v>1715</v>
      </c>
      <c r="C12" s="833">
        <v>100000</v>
      </c>
      <c r="D12" s="831">
        <f t="shared" si="0"/>
        <v>80000</v>
      </c>
    </row>
    <row r="13" spans="1:5" ht="18.75">
      <c r="A13" s="886" t="s">
        <v>1716</v>
      </c>
      <c r="B13" s="886"/>
      <c r="C13" s="886"/>
      <c r="D13" s="600" t="e">
        <f>C13-#REF!</f>
        <v>#REF!</v>
      </c>
    </row>
    <row r="14" spans="1:5" s="90" customFormat="1" ht="16.149999999999999" customHeight="1">
      <c r="A14" s="598" t="s">
        <v>1717</v>
      </c>
      <c r="B14" s="128" t="s">
        <v>1718</v>
      </c>
      <c r="C14" s="833">
        <v>9000</v>
      </c>
      <c r="D14" s="831">
        <f>C14*(1-$E$4)</f>
        <v>7200</v>
      </c>
    </row>
    <row r="15" spans="1:5" s="90" customFormat="1" ht="16.149999999999999" customHeight="1">
      <c r="A15" s="598" t="s">
        <v>1719</v>
      </c>
      <c r="B15" s="128" t="s">
        <v>1720</v>
      </c>
      <c r="C15" s="833">
        <v>11000</v>
      </c>
      <c r="D15" s="831">
        <f>C15*(1-$E$4)</f>
        <v>8800</v>
      </c>
    </row>
    <row r="16" spans="1:5">
      <c r="A16" s="598" t="s">
        <v>1721</v>
      </c>
      <c r="B16" s="128" t="s">
        <v>1722</v>
      </c>
      <c r="C16" s="833">
        <v>30000</v>
      </c>
      <c r="D16" s="831">
        <f>C16*(1-$E$4)</f>
        <v>24000</v>
      </c>
    </row>
    <row r="17" spans="1:4">
      <c r="A17" s="598" t="s">
        <v>1723</v>
      </c>
      <c r="B17" s="128" t="s">
        <v>1724</v>
      </c>
      <c r="C17" s="833">
        <v>60000</v>
      </c>
      <c r="D17" s="831">
        <f>C17*(1-$E$4)</f>
        <v>48000</v>
      </c>
    </row>
    <row r="18" spans="1:4" ht="18.75">
      <c r="A18" s="886" t="s">
        <v>1725</v>
      </c>
      <c r="B18" s="886"/>
      <c r="C18" s="886"/>
      <c r="D18" s="600" t="e">
        <f>C18-#REF!</f>
        <v>#REF!</v>
      </c>
    </row>
    <row r="19" spans="1:4" ht="14.45" customHeight="1">
      <c r="A19" s="601" t="s">
        <v>1726</v>
      </c>
      <c r="B19" s="128" t="s">
        <v>1727</v>
      </c>
      <c r="C19" s="833">
        <v>19000</v>
      </c>
      <c r="D19" s="831">
        <f t="shared" ref="D19:D29" si="1">C19*(1-$E$4)</f>
        <v>15200</v>
      </c>
    </row>
    <row r="20" spans="1:4" ht="13.9" customHeight="1">
      <c r="A20" s="602" t="s">
        <v>1728</v>
      </c>
      <c r="B20" s="599" t="s">
        <v>1729</v>
      </c>
      <c r="C20" s="833">
        <v>1000</v>
      </c>
      <c r="D20" s="831">
        <f t="shared" si="1"/>
        <v>800</v>
      </c>
    </row>
    <row r="21" spans="1:4" ht="14.45" customHeight="1">
      <c r="A21" s="603" t="s">
        <v>1730</v>
      </c>
      <c r="B21" s="128" t="s">
        <v>1731</v>
      </c>
      <c r="C21" s="833">
        <v>200</v>
      </c>
      <c r="D21" s="831">
        <f t="shared" si="1"/>
        <v>160</v>
      </c>
    </row>
    <row r="22" spans="1:4" ht="14.45" customHeight="1">
      <c r="A22" s="603" t="s">
        <v>1732</v>
      </c>
      <c r="B22" s="128" t="s">
        <v>1733</v>
      </c>
      <c r="C22" s="833">
        <v>1000</v>
      </c>
      <c r="D22" s="831">
        <f t="shared" si="1"/>
        <v>800</v>
      </c>
    </row>
    <row r="23" spans="1:4" ht="14.45" customHeight="1">
      <c r="A23" s="602" t="s">
        <v>1734</v>
      </c>
      <c r="B23" s="128" t="s">
        <v>1735</v>
      </c>
      <c r="C23" s="833">
        <v>1000</v>
      </c>
      <c r="D23" s="831">
        <f t="shared" si="1"/>
        <v>800</v>
      </c>
    </row>
    <row r="24" spans="1:4" ht="14.45" customHeight="1">
      <c r="A24" s="602" t="s">
        <v>1736</v>
      </c>
      <c r="B24" s="128" t="s">
        <v>1737</v>
      </c>
      <c r="C24" s="833">
        <v>400</v>
      </c>
      <c r="D24" s="831">
        <f t="shared" si="1"/>
        <v>320</v>
      </c>
    </row>
    <row r="25" spans="1:4" ht="14.45" customHeight="1">
      <c r="A25" s="602" t="s">
        <v>1738</v>
      </c>
      <c r="B25" s="128" t="s">
        <v>1739</v>
      </c>
      <c r="C25" s="833">
        <v>1000</v>
      </c>
      <c r="D25" s="831">
        <f t="shared" si="1"/>
        <v>800</v>
      </c>
    </row>
    <row r="26" spans="1:4" ht="14.45" customHeight="1">
      <c r="A26" s="602" t="s">
        <v>1740</v>
      </c>
      <c r="B26" s="128" t="s">
        <v>1741</v>
      </c>
      <c r="C26" s="833">
        <v>300</v>
      </c>
      <c r="D26" s="831">
        <f t="shared" si="1"/>
        <v>240</v>
      </c>
    </row>
    <row r="27" spans="1:4" ht="14.45" customHeight="1">
      <c r="A27" s="602" t="s">
        <v>1742</v>
      </c>
      <c r="B27" s="128" t="s">
        <v>1743</v>
      </c>
      <c r="C27" s="833">
        <v>300</v>
      </c>
      <c r="D27" s="831">
        <f t="shared" si="1"/>
        <v>240</v>
      </c>
    </row>
    <row r="28" spans="1:4" ht="14.45" customHeight="1">
      <c r="A28" s="602" t="s">
        <v>1744</v>
      </c>
      <c r="B28" s="128" t="s">
        <v>1745</v>
      </c>
      <c r="C28" s="833">
        <v>250</v>
      </c>
      <c r="D28" s="831">
        <f t="shared" si="1"/>
        <v>200</v>
      </c>
    </row>
    <row r="29" spans="1:4" ht="14.45" customHeight="1">
      <c r="A29" s="598" t="s">
        <v>1746</v>
      </c>
      <c r="B29" s="128" t="s">
        <v>1747</v>
      </c>
      <c r="C29" s="833">
        <v>1200</v>
      </c>
      <c r="D29" s="831">
        <f t="shared" si="1"/>
        <v>960</v>
      </c>
    </row>
    <row r="30" spans="1:4" ht="18.75">
      <c r="A30" s="886" t="s">
        <v>1748</v>
      </c>
      <c r="B30" s="886"/>
      <c r="C30" s="886"/>
      <c r="D30" s="600" t="e">
        <f>C30-#REF!</f>
        <v>#REF!</v>
      </c>
    </row>
    <row r="31" spans="1:4" s="90" customFormat="1" ht="18" customHeight="1">
      <c r="A31" s="602" t="s">
        <v>1749</v>
      </c>
      <c r="B31" s="128" t="s">
        <v>1750</v>
      </c>
      <c r="C31" s="833">
        <v>7500</v>
      </c>
      <c r="D31" s="831">
        <f>C31*(1-$E$4)</f>
        <v>6000</v>
      </c>
    </row>
    <row r="32" spans="1:4" ht="13.5" customHeight="1">
      <c r="A32" s="602" t="s">
        <v>1751</v>
      </c>
      <c r="B32" s="128" t="s">
        <v>1752</v>
      </c>
      <c r="C32" s="833">
        <v>3500</v>
      </c>
      <c r="D32" s="831">
        <f>C32*(1-$E$4)</f>
        <v>2800</v>
      </c>
    </row>
    <row r="33" spans="1:4" ht="17.45" hidden="1" customHeight="1">
      <c r="A33" s="604" t="s">
        <v>1753</v>
      </c>
      <c r="B33" s="128" t="s">
        <v>1754</v>
      </c>
      <c r="C33" s="833">
        <v>5500</v>
      </c>
      <c r="D33" s="831">
        <f>C33*(1-$E$4)</f>
        <v>4400</v>
      </c>
    </row>
    <row r="34" spans="1:4" s="90" customFormat="1" ht="15" customHeight="1">
      <c r="A34" s="602" t="s">
        <v>1755</v>
      </c>
      <c r="B34" s="128" t="s">
        <v>1756</v>
      </c>
      <c r="C34" s="833">
        <v>9000</v>
      </c>
      <c r="D34" s="831">
        <f>C34*(1-$E$4)</f>
        <v>7200</v>
      </c>
    </row>
    <row r="35" spans="1:4" ht="17.45" customHeight="1">
      <c r="A35" s="828" t="s">
        <v>1753</v>
      </c>
      <c r="B35" s="128" t="s">
        <v>1757</v>
      </c>
      <c r="C35" s="833">
        <v>5500</v>
      </c>
      <c r="D35" s="831">
        <f>C35*(1-$E$4)</f>
        <v>4400</v>
      </c>
    </row>
    <row r="36" spans="1:4" ht="18.75">
      <c r="A36" s="884" t="s">
        <v>1758</v>
      </c>
      <c r="B36" s="884"/>
      <c r="C36" s="884"/>
      <c r="D36" s="600" t="e">
        <f>C36-#REF!</f>
        <v>#REF!</v>
      </c>
    </row>
    <row r="37" spans="1:4" ht="14.45" customHeight="1">
      <c r="A37" s="598" t="s">
        <v>1759</v>
      </c>
      <c r="B37" s="605" t="s">
        <v>1760</v>
      </c>
      <c r="C37" s="832">
        <v>16500</v>
      </c>
      <c r="D37" s="831">
        <f>C37*(1-$E$4)</f>
        <v>13200</v>
      </c>
    </row>
    <row r="38" spans="1:4" ht="14.45" customHeight="1">
      <c r="A38" s="598" t="s">
        <v>1761</v>
      </c>
      <c r="B38" s="605" t="s">
        <v>1762</v>
      </c>
      <c r="C38" s="832">
        <v>22500</v>
      </c>
      <c r="D38" s="831">
        <f>C38*(1-$E$4)</f>
        <v>18000</v>
      </c>
    </row>
    <row r="39" spans="1:4" ht="14.45" customHeight="1">
      <c r="A39" s="598" t="s">
        <v>1763</v>
      </c>
      <c r="B39" s="605" t="s">
        <v>1764</v>
      </c>
      <c r="C39" s="832">
        <v>1500</v>
      </c>
      <c r="D39" s="831">
        <f>C39*(1-$E$4)</f>
        <v>1200</v>
      </c>
    </row>
    <row r="40" spans="1:4" ht="18.75">
      <c r="A40" s="884" t="s">
        <v>3114</v>
      </c>
      <c r="B40" s="884"/>
      <c r="C40" s="884"/>
      <c r="D40" s="600" t="e">
        <f>C40-#REF!</f>
        <v>#REF!</v>
      </c>
    </row>
    <row r="41" spans="1:4">
      <c r="A41" s="602" t="s">
        <v>3115</v>
      </c>
      <c r="B41" s="827" t="s">
        <v>3116</v>
      </c>
      <c r="C41" s="831">
        <v>5667.8</v>
      </c>
      <c r="D41" s="831">
        <f>(C41*0.8)</f>
        <v>4534.2400000000007</v>
      </c>
    </row>
    <row r="42" spans="1:4">
      <c r="A42" s="602" t="s">
        <v>3212</v>
      </c>
      <c r="B42" s="827" t="s">
        <v>3117</v>
      </c>
      <c r="C42" s="831">
        <v>15017.8</v>
      </c>
      <c r="D42" s="831">
        <f t="shared" ref="D42:D105" si="2">(C42*0.8)</f>
        <v>12014.24</v>
      </c>
    </row>
    <row r="43" spans="1:4">
      <c r="A43" s="602" t="s">
        <v>3213</v>
      </c>
      <c r="B43" s="827" t="s">
        <v>3118</v>
      </c>
      <c r="C43" s="831">
        <v>8897.7999999999993</v>
      </c>
      <c r="D43" s="831">
        <f t="shared" si="2"/>
        <v>7118.24</v>
      </c>
    </row>
    <row r="44" spans="1:4">
      <c r="A44" s="602" t="s">
        <v>3214</v>
      </c>
      <c r="B44" s="827" t="s">
        <v>3119</v>
      </c>
      <c r="C44" s="831">
        <v>10653.05</v>
      </c>
      <c r="D44" s="831">
        <f t="shared" si="2"/>
        <v>8522.44</v>
      </c>
    </row>
    <row r="45" spans="1:4">
      <c r="A45" s="602" t="s">
        <v>3215</v>
      </c>
      <c r="B45" s="827" t="s">
        <v>3120</v>
      </c>
      <c r="C45" s="831">
        <v>9244.6</v>
      </c>
      <c r="D45" s="831">
        <f t="shared" si="2"/>
        <v>7395.68</v>
      </c>
    </row>
    <row r="46" spans="1:4">
      <c r="A46" s="602" t="s">
        <v>3216</v>
      </c>
      <c r="B46" s="827" t="s">
        <v>3121</v>
      </c>
      <c r="C46" s="831">
        <v>14790</v>
      </c>
      <c r="D46" s="831">
        <f t="shared" si="2"/>
        <v>11832</v>
      </c>
    </row>
    <row r="47" spans="1:4">
      <c r="A47" s="602" t="s">
        <v>3217</v>
      </c>
      <c r="B47" s="827" t="s">
        <v>3122</v>
      </c>
      <c r="C47" s="831">
        <v>11092.5</v>
      </c>
      <c r="D47" s="831">
        <f t="shared" si="2"/>
        <v>8874</v>
      </c>
    </row>
    <row r="48" spans="1:4">
      <c r="A48" s="602" t="s">
        <v>3218</v>
      </c>
      <c r="B48" s="827" t="s">
        <v>3123</v>
      </c>
      <c r="C48" s="831">
        <v>2124.15</v>
      </c>
      <c r="D48" s="831">
        <f t="shared" si="2"/>
        <v>1699.3200000000002</v>
      </c>
    </row>
    <row r="49" spans="1:4">
      <c r="A49" s="602" t="s">
        <v>3219</v>
      </c>
      <c r="B49" s="827" t="s">
        <v>3124</v>
      </c>
      <c r="C49" s="831">
        <v>2720</v>
      </c>
      <c r="D49" s="831">
        <f t="shared" si="2"/>
        <v>2176</v>
      </c>
    </row>
    <row r="50" spans="1:4">
      <c r="A50" s="602" t="s">
        <v>3220</v>
      </c>
      <c r="B50" s="827" t="s">
        <v>3125</v>
      </c>
      <c r="C50" s="831">
        <v>1572.5</v>
      </c>
      <c r="D50" s="831">
        <f t="shared" si="2"/>
        <v>1258</v>
      </c>
    </row>
    <row r="51" spans="1:4">
      <c r="A51" s="602" t="s">
        <v>3221</v>
      </c>
      <c r="B51" s="827" t="s">
        <v>3126</v>
      </c>
      <c r="C51" s="831">
        <v>697</v>
      </c>
      <c r="D51" s="831">
        <f t="shared" si="2"/>
        <v>557.6</v>
      </c>
    </row>
    <row r="52" spans="1:4">
      <c r="A52" s="602" t="s">
        <v>3222</v>
      </c>
      <c r="B52" s="827" t="s">
        <v>3127</v>
      </c>
      <c r="C52" s="831">
        <v>4940.2</v>
      </c>
      <c r="D52" s="831">
        <f t="shared" si="2"/>
        <v>3952.16</v>
      </c>
    </row>
    <row r="53" spans="1:4">
      <c r="A53" s="602" t="s">
        <v>3223</v>
      </c>
      <c r="B53" s="827" t="s">
        <v>3128</v>
      </c>
      <c r="C53" s="831">
        <v>2677.5</v>
      </c>
      <c r="D53" s="831">
        <f t="shared" si="2"/>
        <v>2142</v>
      </c>
    </row>
    <row r="54" spans="1:4">
      <c r="A54" s="602" t="s">
        <v>3224</v>
      </c>
      <c r="B54" s="827" t="s">
        <v>3129</v>
      </c>
      <c r="C54" s="831">
        <v>4504.1499999999996</v>
      </c>
      <c r="D54" s="831">
        <f t="shared" si="2"/>
        <v>3603.3199999999997</v>
      </c>
    </row>
    <row r="55" spans="1:4">
      <c r="A55" s="602" t="s">
        <v>3225</v>
      </c>
      <c r="B55" s="827" t="s">
        <v>3130</v>
      </c>
      <c r="C55" s="831">
        <v>5354.15</v>
      </c>
      <c r="D55" s="831">
        <f t="shared" si="2"/>
        <v>4283.32</v>
      </c>
    </row>
    <row r="56" spans="1:4">
      <c r="A56" s="602" t="s">
        <v>3226</v>
      </c>
      <c r="B56" s="827" t="s">
        <v>3131</v>
      </c>
      <c r="C56" s="831">
        <v>8472.7999999999993</v>
      </c>
      <c r="D56" s="831">
        <f t="shared" si="2"/>
        <v>6778.24</v>
      </c>
    </row>
    <row r="57" spans="1:4">
      <c r="A57" s="602" t="s">
        <v>3227</v>
      </c>
      <c r="B57" s="827" t="s">
        <v>3132</v>
      </c>
      <c r="C57" s="831">
        <v>11247.2</v>
      </c>
      <c r="D57" s="831">
        <f t="shared" si="2"/>
        <v>8997.76</v>
      </c>
    </row>
    <row r="58" spans="1:4">
      <c r="A58" s="602" t="s">
        <v>3228</v>
      </c>
      <c r="B58" s="827" t="s">
        <v>3133</v>
      </c>
      <c r="C58" s="831">
        <v>14025.85</v>
      </c>
      <c r="D58" s="831">
        <f t="shared" si="2"/>
        <v>11220.68</v>
      </c>
    </row>
    <row r="59" spans="1:4">
      <c r="A59" s="602" t="s">
        <v>3229</v>
      </c>
      <c r="B59" s="827" t="s">
        <v>3134</v>
      </c>
      <c r="C59" s="831">
        <v>10342.799999999999</v>
      </c>
      <c r="D59" s="831">
        <f t="shared" si="2"/>
        <v>8274.24</v>
      </c>
    </row>
    <row r="60" spans="1:4">
      <c r="A60" s="602" t="s">
        <v>3230</v>
      </c>
      <c r="B60" s="827" t="s">
        <v>3135</v>
      </c>
      <c r="C60" s="831">
        <v>12892.8</v>
      </c>
      <c r="D60" s="831">
        <f t="shared" si="2"/>
        <v>10314.24</v>
      </c>
    </row>
    <row r="61" spans="1:4">
      <c r="A61" s="602" t="s">
        <v>3231</v>
      </c>
      <c r="B61" s="827" t="s">
        <v>3136</v>
      </c>
      <c r="C61" s="831">
        <v>3645.65</v>
      </c>
      <c r="D61" s="831">
        <f t="shared" si="2"/>
        <v>2916.5200000000004</v>
      </c>
    </row>
    <row r="62" spans="1:4">
      <c r="A62" s="602" t="s">
        <v>3232</v>
      </c>
      <c r="B62" s="827" t="s">
        <v>3137</v>
      </c>
      <c r="C62" s="831">
        <v>14155.05</v>
      </c>
      <c r="D62" s="831">
        <f t="shared" si="2"/>
        <v>11324.04</v>
      </c>
    </row>
    <row r="63" spans="1:4">
      <c r="A63" s="602" t="s">
        <v>3233</v>
      </c>
      <c r="B63" s="827" t="s">
        <v>3138</v>
      </c>
      <c r="C63" s="831">
        <v>5546.25</v>
      </c>
      <c r="D63" s="831">
        <f t="shared" si="2"/>
        <v>4437</v>
      </c>
    </row>
    <row r="64" spans="1:4">
      <c r="A64" s="602" t="s">
        <v>3234</v>
      </c>
      <c r="B64" s="827" t="s">
        <v>3139</v>
      </c>
      <c r="C64" s="831">
        <v>16638.75</v>
      </c>
      <c r="D64" s="831">
        <f t="shared" si="2"/>
        <v>13311</v>
      </c>
    </row>
    <row r="65" spans="1:4">
      <c r="A65" s="602" t="s">
        <v>3235</v>
      </c>
      <c r="B65" s="827" t="s">
        <v>3140</v>
      </c>
      <c r="C65" s="831">
        <v>3697.5</v>
      </c>
      <c r="D65" s="831">
        <f t="shared" si="2"/>
        <v>2958</v>
      </c>
    </row>
    <row r="66" spans="1:4">
      <c r="A66" s="602" t="s">
        <v>3236</v>
      </c>
      <c r="B66" s="827" t="s">
        <v>3141</v>
      </c>
      <c r="C66" s="831">
        <v>16638.75</v>
      </c>
      <c r="D66" s="831">
        <f t="shared" si="2"/>
        <v>13311</v>
      </c>
    </row>
    <row r="67" spans="1:4">
      <c r="A67" s="602" t="s">
        <v>3237</v>
      </c>
      <c r="B67" s="827" t="s">
        <v>3142</v>
      </c>
      <c r="C67" s="831">
        <v>2908.7</v>
      </c>
      <c r="D67" s="831">
        <f t="shared" si="2"/>
        <v>2326.96</v>
      </c>
    </row>
    <row r="68" spans="1:4">
      <c r="A68" s="602" t="s">
        <v>3238</v>
      </c>
      <c r="B68" s="827" t="s">
        <v>3143</v>
      </c>
      <c r="C68" s="831">
        <v>2444.6</v>
      </c>
      <c r="D68" s="831">
        <f t="shared" si="2"/>
        <v>1955.68</v>
      </c>
    </row>
    <row r="69" spans="1:4">
      <c r="A69" s="602" t="s">
        <v>3239</v>
      </c>
      <c r="B69" s="827" t="s">
        <v>3144</v>
      </c>
      <c r="C69" s="831">
        <v>1933.75</v>
      </c>
      <c r="D69" s="831">
        <f t="shared" si="2"/>
        <v>1547</v>
      </c>
    </row>
    <row r="70" spans="1:4">
      <c r="A70" s="602" t="s">
        <v>3240</v>
      </c>
      <c r="B70" s="827" t="s">
        <v>3145</v>
      </c>
      <c r="C70" s="831">
        <v>2460.75</v>
      </c>
      <c r="D70" s="831">
        <f t="shared" si="2"/>
        <v>1968.6000000000001</v>
      </c>
    </row>
    <row r="71" spans="1:4">
      <c r="A71" s="602" t="s">
        <v>3241</v>
      </c>
      <c r="B71" s="827" t="s">
        <v>3146</v>
      </c>
      <c r="C71" s="831">
        <v>4262.75</v>
      </c>
      <c r="D71" s="831">
        <f t="shared" si="2"/>
        <v>3410.2000000000003</v>
      </c>
    </row>
    <row r="72" spans="1:4">
      <c r="A72" s="602" t="s">
        <v>3242</v>
      </c>
      <c r="B72" s="827" t="s">
        <v>3147</v>
      </c>
      <c r="C72" s="831">
        <v>4940.2</v>
      </c>
      <c r="D72" s="831">
        <f t="shared" si="2"/>
        <v>3952.16</v>
      </c>
    </row>
    <row r="73" spans="1:4">
      <c r="A73" s="602" t="s">
        <v>3243</v>
      </c>
      <c r="B73" s="827" t="s">
        <v>3148</v>
      </c>
      <c r="C73" s="831">
        <v>559.29999999999995</v>
      </c>
      <c r="D73" s="831">
        <f t="shared" si="2"/>
        <v>447.44</v>
      </c>
    </row>
    <row r="74" spans="1:4">
      <c r="A74" s="602" t="s">
        <v>3244</v>
      </c>
      <c r="B74" s="827" t="s">
        <v>3149</v>
      </c>
      <c r="C74" s="831">
        <v>782</v>
      </c>
      <c r="D74" s="831">
        <f t="shared" si="2"/>
        <v>625.6</v>
      </c>
    </row>
    <row r="75" spans="1:4">
      <c r="A75" s="602" t="s">
        <v>3245</v>
      </c>
      <c r="B75" s="827" t="s">
        <v>3150</v>
      </c>
      <c r="C75" s="831">
        <v>3963.55</v>
      </c>
      <c r="D75" s="831">
        <f t="shared" si="2"/>
        <v>3170.84</v>
      </c>
    </row>
    <row r="76" spans="1:4">
      <c r="A76" s="602" t="s">
        <v>3246</v>
      </c>
      <c r="B76" s="827" t="s">
        <v>3151</v>
      </c>
      <c r="C76" s="831">
        <v>7792.8</v>
      </c>
      <c r="D76" s="831">
        <f t="shared" si="2"/>
        <v>6234.2400000000007</v>
      </c>
    </row>
    <row r="77" spans="1:4">
      <c r="A77" s="602" t="s">
        <v>3247</v>
      </c>
      <c r="B77" s="827" t="s">
        <v>3152</v>
      </c>
      <c r="C77" s="831">
        <v>11247.2</v>
      </c>
      <c r="D77" s="831">
        <f t="shared" si="2"/>
        <v>8997.76</v>
      </c>
    </row>
    <row r="78" spans="1:4">
      <c r="A78" s="602" t="s">
        <v>3248</v>
      </c>
      <c r="B78" s="827" t="s">
        <v>3153</v>
      </c>
      <c r="C78" s="831">
        <v>7792.8</v>
      </c>
      <c r="D78" s="831">
        <f t="shared" si="2"/>
        <v>6234.2400000000007</v>
      </c>
    </row>
    <row r="79" spans="1:4">
      <c r="A79" s="602" t="s">
        <v>3249</v>
      </c>
      <c r="B79" s="827" t="s">
        <v>3154</v>
      </c>
      <c r="C79" s="831">
        <v>17992.8</v>
      </c>
      <c r="D79" s="831">
        <f t="shared" si="2"/>
        <v>14394.24</v>
      </c>
    </row>
    <row r="80" spans="1:4">
      <c r="A80" s="602" t="s">
        <v>3250</v>
      </c>
      <c r="B80" s="827" t="s">
        <v>3155</v>
      </c>
      <c r="C80" s="831">
        <v>5667.8</v>
      </c>
      <c r="D80" s="831">
        <f t="shared" si="2"/>
        <v>4534.2400000000007</v>
      </c>
    </row>
    <row r="81" spans="1:4">
      <c r="A81" s="602" t="s">
        <v>3251</v>
      </c>
      <c r="B81" s="827" t="s">
        <v>3156</v>
      </c>
      <c r="C81" s="831">
        <v>7792.8</v>
      </c>
      <c r="D81" s="831">
        <f t="shared" si="2"/>
        <v>6234.2400000000007</v>
      </c>
    </row>
    <row r="82" spans="1:4">
      <c r="A82" s="602" t="s">
        <v>3252</v>
      </c>
      <c r="B82" s="827" t="s">
        <v>3157</v>
      </c>
      <c r="C82" s="831">
        <v>7149.35</v>
      </c>
      <c r="D82" s="831">
        <f t="shared" si="2"/>
        <v>5719.4800000000005</v>
      </c>
    </row>
    <row r="83" spans="1:4">
      <c r="A83" s="602" t="s">
        <v>3253</v>
      </c>
      <c r="B83" s="827" t="s">
        <v>3158</v>
      </c>
      <c r="C83" s="831">
        <v>18487.5</v>
      </c>
      <c r="D83" s="831">
        <f t="shared" si="2"/>
        <v>14790</v>
      </c>
    </row>
    <row r="84" spans="1:4">
      <c r="A84" s="602" t="s">
        <v>3254</v>
      </c>
      <c r="B84" s="827" t="s">
        <v>3159</v>
      </c>
      <c r="C84" s="831">
        <v>9243.75</v>
      </c>
      <c r="D84" s="831">
        <f t="shared" si="2"/>
        <v>7395</v>
      </c>
    </row>
    <row r="85" spans="1:4">
      <c r="A85" s="602" t="s">
        <v>3255</v>
      </c>
      <c r="B85" s="827" t="s">
        <v>3160</v>
      </c>
      <c r="C85" s="831">
        <v>12941.25</v>
      </c>
      <c r="D85" s="831">
        <f t="shared" si="2"/>
        <v>10353</v>
      </c>
    </row>
    <row r="86" spans="1:4">
      <c r="A86" s="602" t="s">
        <v>3256</v>
      </c>
      <c r="B86" s="827" t="s">
        <v>3161</v>
      </c>
      <c r="C86" s="831">
        <v>14790</v>
      </c>
      <c r="D86" s="831">
        <f t="shared" si="2"/>
        <v>11832</v>
      </c>
    </row>
    <row r="87" spans="1:4">
      <c r="A87" s="602" t="s">
        <v>3257</v>
      </c>
      <c r="B87" s="827" t="s">
        <v>3162</v>
      </c>
      <c r="C87" s="831">
        <v>4545.8</v>
      </c>
      <c r="D87" s="831">
        <f t="shared" si="2"/>
        <v>3636.6400000000003</v>
      </c>
    </row>
    <row r="88" spans="1:4">
      <c r="A88" s="602" t="s">
        <v>3258</v>
      </c>
      <c r="B88" s="827" t="s">
        <v>3163</v>
      </c>
      <c r="C88" s="831">
        <v>3867.5</v>
      </c>
      <c r="D88" s="831">
        <f t="shared" si="2"/>
        <v>3094</v>
      </c>
    </row>
    <row r="89" spans="1:4">
      <c r="A89" s="602" t="s">
        <v>3259</v>
      </c>
      <c r="B89" s="827" t="s">
        <v>3164</v>
      </c>
      <c r="C89" s="831">
        <v>4940.2</v>
      </c>
      <c r="D89" s="831">
        <f t="shared" si="2"/>
        <v>3952.16</v>
      </c>
    </row>
    <row r="90" spans="1:4">
      <c r="A90" s="602" t="s">
        <v>3260</v>
      </c>
      <c r="B90" s="827" t="s">
        <v>3165</v>
      </c>
      <c r="C90" s="831">
        <v>4940.2</v>
      </c>
      <c r="D90" s="831">
        <f t="shared" si="2"/>
        <v>3952.16</v>
      </c>
    </row>
    <row r="91" spans="1:4">
      <c r="A91" s="602" t="s">
        <v>3261</v>
      </c>
      <c r="B91" s="827" t="s">
        <v>3166</v>
      </c>
      <c r="C91" s="831">
        <v>4249.1499999999996</v>
      </c>
      <c r="D91" s="831">
        <f t="shared" si="2"/>
        <v>3399.3199999999997</v>
      </c>
    </row>
    <row r="92" spans="1:4">
      <c r="A92" s="602" t="s">
        <v>3262</v>
      </c>
      <c r="B92" s="827" t="s">
        <v>3167</v>
      </c>
      <c r="C92" s="831">
        <v>3467.15</v>
      </c>
      <c r="D92" s="831">
        <f t="shared" si="2"/>
        <v>2773.7200000000003</v>
      </c>
    </row>
    <row r="93" spans="1:4">
      <c r="A93" s="602" t="s">
        <v>3263</v>
      </c>
      <c r="B93" s="827" t="s">
        <v>3168</v>
      </c>
      <c r="C93" s="831">
        <v>3637.15</v>
      </c>
      <c r="D93" s="831">
        <f t="shared" si="2"/>
        <v>2909.7200000000003</v>
      </c>
    </row>
    <row r="94" spans="1:4">
      <c r="A94" s="602" t="s">
        <v>3264</v>
      </c>
      <c r="B94" s="827" t="s">
        <v>3169</v>
      </c>
      <c r="C94" s="831">
        <v>16802.8</v>
      </c>
      <c r="D94" s="831">
        <f t="shared" si="2"/>
        <v>13442.24</v>
      </c>
    </row>
    <row r="95" spans="1:4">
      <c r="A95" s="602" t="s">
        <v>3266</v>
      </c>
      <c r="B95" s="827" t="s">
        <v>3170</v>
      </c>
      <c r="C95" s="831">
        <v>3697.5</v>
      </c>
      <c r="D95" s="831">
        <f t="shared" si="2"/>
        <v>2958</v>
      </c>
    </row>
    <row r="96" spans="1:4">
      <c r="A96" s="602" t="s">
        <v>3265</v>
      </c>
      <c r="B96" s="827" t="s">
        <v>3171</v>
      </c>
      <c r="C96" s="831">
        <v>7395</v>
      </c>
      <c r="D96" s="831">
        <f t="shared" si="2"/>
        <v>5916</v>
      </c>
    </row>
    <row r="97" spans="1:4">
      <c r="A97" s="602" t="s">
        <v>3267</v>
      </c>
      <c r="B97" s="827" t="s">
        <v>3172</v>
      </c>
      <c r="C97" s="831">
        <v>11092.5</v>
      </c>
      <c r="D97" s="831">
        <f t="shared" si="2"/>
        <v>8874</v>
      </c>
    </row>
    <row r="98" spans="1:4">
      <c r="A98" s="602" t="s">
        <v>3268</v>
      </c>
      <c r="B98" s="827" t="s">
        <v>3173</v>
      </c>
      <c r="C98" s="831">
        <v>5546.25</v>
      </c>
      <c r="D98" s="831">
        <f t="shared" si="2"/>
        <v>4437</v>
      </c>
    </row>
    <row r="99" spans="1:4">
      <c r="A99" s="602" t="s">
        <v>3269</v>
      </c>
      <c r="B99" s="827" t="s">
        <v>3174</v>
      </c>
      <c r="C99" s="831">
        <v>3995</v>
      </c>
      <c r="D99" s="831">
        <f t="shared" si="2"/>
        <v>3196</v>
      </c>
    </row>
    <row r="100" spans="1:4">
      <c r="A100" s="602" t="s">
        <v>3270</v>
      </c>
      <c r="B100" s="827" t="s">
        <v>3175</v>
      </c>
      <c r="C100" s="831">
        <v>4675</v>
      </c>
      <c r="D100" s="831">
        <f t="shared" si="2"/>
        <v>3740</v>
      </c>
    </row>
    <row r="101" spans="1:4">
      <c r="A101" s="602" t="s">
        <v>3271</v>
      </c>
      <c r="B101" s="827" t="s">
        <v>3176</v>
      </c>
      <c r="C101" s="831">
        <v>2990.3</v>
      </c>
      <c r="D101" s="831">
        <f t="shared" si="2"/>
        <v>2392.2400000000002</v>
      </c>
    </row>
    <row r="102" spans="1:4">
      <c r="A102" s="602" t="s">
        <v>3272</v>
      </c>
      <c r="B102" s="827" t="s">
        <v>3177</v>
      </c>
      <c r="C102" s="831">
        <v>4262.75</v>
      </c>
      <c r="D102" s="831">
        <f t="shared" si="2"/>
        <v>3410.2000000000003</v>
      </c>
    </row>
    <row r="103" spans="1:4">
      <c r="A103" s="602" t="s">
        <v>3273</v>
      </c>
      <c r="B103" s="827" t="s">
        <v>3178</v>
      </c>
      <c r="C103" s="831">
        <v>3951.65</v>
      </c>
      <c r="D103" s="831">
        <f t="shared" si="2"/>
        <v>3161.32</v>
      </c>
    </row>
    <row r="104" spans="1:4">
      <c r="A104" s="602" t="s">
        <v>3274</v>
      </c>
      <c r="B104" s="827" t="s">
        <v>3179</v>
      </c>
      <c r="C104" s="831">
        <v>5609.15</v>
      </c>
      <c r="D104" s="831">
        <f t="shared" si="2"/>
        <v>4487.32</v>
      </c>
    </row>
    <row r="105" spans="1:4">
      <c r="A105" s="602" t="s">
        <v>3275</v>
      </c>
      <c r="B105" s="827" t="s">
        <v>3180</v>
      </c>
      <c r="C105" s="831">
        <v>4940.2</v>
      </c>
      <c r="D105" s="831">
        <f t="shared" si="2"/>
        <v>3952.16</v>
      </c>
    </row>
    <row r="106" spans="1:4">
      <c r="A106" s="602" t="s">
        <v>3276</v>
      </c>
      <c r="B106" s="827" t="s">
        <v>3181</v>
      </c>
      <c r="C106" s="831">
        <v>1781.6</v>
      </c>
      <c r="D106" s="831">
        <f t="shared" ref="D106:D141" si="3">(C106*0.8)</f>
        <v>1425.28</v>
      </c>
    </row>
    <row r="107" spans="1:4">
      <c r="A107" s="602" t="s">
        <v>3277</v>
      </c>
      <c r="B107" s="827" t="s">
        <v>3182</v>
      </c>
      <c r="C107" s="831">
        <v>4700.5</v>
      </c>
      <c r="D107" s="831">
        <f t="shared" si="3"/>
        <v>3760.4</v>
      </c>
    </row>
    <row r="108" spans="1:4">
      <c r="A108" s="602" t="s">
        <v>3278</v>
      </c>
      <c r="B108" s="827" t="s">
        <v>3183</v>
      </c>
      <c r="C108" s="831">
        <v>7792.8</v>
      </c>
      <c r="D108" s="831">
        <f t="shared" si="3"/>
        <v>6234.2400000000007</v>
      </c>
    </row>
    <row r="109" spans="1:4">
      <c r="A109" s="602" t="s">
        <v>3279</v>
      </c>
      <c r="B109" s="827" t="s">
        <v>3184</v>
      </c>
      <c r="C109" s="831">
        <v>8472.7999999999993</v>
      </c>
      <c r="D109" s="831">
        <f t="shared" si="3"/>
        <v>6778.24</v>
      </c>
    </row>
    <row r="110" spans="1:4">
      <c r="A110" s="602" t="s">
        <v>3280</v>
      </c>
      <c r="B110" s="827" t="s">
        <v>3185</v>
      </c>
      <c r="C110" s="831">
        <v>10342.799999999999</v>
      </c>
      <c r="D110" s="831">
        <f t="shared" si="3"/>
        <v>8274.24</v>
      </c>
    </row>
    <row r="111" spans="1:4">
      <c r="A111" s="602" t="s">
        <v>3281</v>
      </c>
      <c r="B111" s="827" t="s">
        <v>3186</v>
      </c>
      <c r="C111" s="831">
        <v>12892.8</v>
      </c>
      <c r="D111" s="831">
        <f t="shared" si="3"/>
        <v>10314.24</v>
      </c>
    </row>
    <row r="112" spans="1:4">
      <c r="A112" s="602" t="s">
        <v>3282</v>
      </c>
      <c r="B112" s="827" t="s">
        <v>3187</v>
      </c>
      <c r="C112" s="831">
        <v>12404.05</v>
      </c>
      <c r="D112" s="831">
        <f t="shared" si="3"/>
        <v>9923.24</v>
      </c>
    </row>
    <row r="113" spans="1:4">
      <c r="A113" s="602" t="s">
        <v>3283</v>
      </c>
      <c r="B113" s="827" t="s">
        <v>3188</v>
      </c>
      <c r="C113" s="831">
        <v>12941.25</v>
      </c>
      <c r="D113" s="831">
        <f t="shared" si="3"/>
        <v>10353</v>
      </c>
    </row>
    <row r="114" spans="1:4">
      <c r="A114" s="602" t="s">
        <v>3284</v>
      </c>
      <c r="B114" s="827" t="s">
        <v>3189</v>
      </c>
      <c r="C114" s="831">
        <v>2720</v>
      </c>
      <c r="D114" s="831">
        <f t="shared" si="3"/>
        <v>2176</v>
      </c>
    </row>
    <row r="115" spans="1:4">
      <c r="A115" s="602" t="s">
        <v>3285</v>
      </c>
      <c r="B115" s="827" t="s">
        <v>3190</v>
      </c>
      <c r="C115" s="831">
        <v>2460.75</v>
      </c>
      <c r="D115" s="831">
        <f t="shared" si="3"/>
        <v>1968.6000000000001</v>
      </c>
    </row>
    <row r="116" spans="1:4">
      <c r="A116" s="602" t="s">
        <v>3286</v>
      </c>
      <c r="B116" s="827" t="s">
        <v>3191</v>
      </c>
      <c r="C116" s="831">
        <v>2460.75</v>
      </c>
      <c r="D116" s="831">
        <f t="shared" si="3"/>
        <v>1968.6000000000001</v>
      </c>
    </row>
    <row r="117" spans="1:4">
      <c r="A117" s="602" t="s">
        <v>3287</v>
      </c>
      <c r="B117" s="827" t="s">
        <v>3192</v>
      </c>
      <c r="C117" s="831">
        <v>438.6</v>
      </c>
      <c r="D117" s="831">
        <f t="shared" si="3"/>
        <v>350.88000000000005</v>
      </c>
    </row>
    <row r="118" spans="1:4">
      <c r="A118" s="602" t="s">
        <v>3288</v>
      </c>
      <c r="B118" s="827" t="s">
        <v>3193</v>
      </c>
      <c r="C118" s="831">
        <v>4940.2</v>
      </c>
      <c r="D118" s="831">
        <f t="shared" si="3"/>
        <v>3952.16</v>
      </c>
    </row>
    <row r="119" spans="1:4">
      <c r="A119" s="602" t="s">
        <v>3289</v>
      </c>
      <c r="B119" s="827" t="s">
        <v>3194</v>
      </c>
      <c r="C119" s="831">
        <v>2975</v>
      </c>
      <c r="D119" s="831">
        <f t="shared" si="3"/>
        <v>2380</v>
      </c>
    </row>
    <row r="120" spans="1:4">
      <c r="A120" s="602" t="s">
        <v>3290</v>
      </c>
      <c r="B120" s="827" t="s">
        <v>3195</v>
      </c>
      <c r="C120" s="831">
        <v>2975</v>
      </c>
      <c r="D120" s="831">
        <f t="shared" si="3"/>
        <v>2380</v>
      </c>
    </row>
    <row r="121" spans="1:4">
      <c r="A121" s="602" t="s">
        <v>3291</v>
      </c>
      <c r="B121" s="827" t="s">
        <v>3196</v>
      </c>
      <c r="C121" s="831">
        <v>6136.15</v>
      </c>
      <c r="D121" s="831">
        <f t="shared" si="3"/>
        <v>4908.92</v>
      </c>
    </row>
    <row r="122" spans="1:4">
      <c r="A122" s="602" t="s">
        <v>3292</v>
      </c>
      <c r="B122" s="827" t="s">
        <v>3197</v>
      </c>
      <c r="C122" s="831">
        <v>1426.36</v>
      </c>
      <c r="D122" s="831">
        <f t="shared" si="3"/>
        <v>1141.088</v>
      </c>
    </row>
    <row r="123" spans="1:4">
      <c r="A123" s="602" t="s">
        <v>3293</v>
      </c>
      <c r="B123" s="827" t="s">
        <v>3198</v>
      </c>
      <c r="C123" s="831">
        <v>14025.85</v>
      </c>
      <c r="D123" s="831">
        <f t="shared" si="3"/>
        <v>11220.68</v>
      </c>
    </row>
    <row r="124" spans="1:4">
      <c r="A124" s="602" t="s">
        <v>3294</v>
      </c>
      <c r="B124" s="827" t="s">
        <v>3199</v>
      </c>
      <c r="C124" s="831">
        <v>16802.8</v>
      </c>
      <c r="D124" s="831">
        <f t="shared" si="3"/>
        <v>13442.24</v>
      </c>
    </row>
    <row r="125" spans="1:4">
      <c r="A125" s="602" t="s">
        <v>3295</v>
      </c>
      <c r="B125" s="827" t="s">
        <v>3200</v>
      </c>
      <c r="C125" s="831">
        <v>15017.8</v>
      </c>
      <c r="D125" s="831">
        <f t="shared" si="3"/>
        <v>12014.24</v>
      </c>
    </row>
    <row r="126" spans="1:4">
      <c r="A126" s="602" t="s">
        <v>3296</v>
      </c>
      <c r="B126" s="827" t="s">
        <v>3201</v>
      </c>
      <c r="C126" s="831">
        <v>17992.8</v>
      </c>
      <c r="D126" s="831">
        <f t="shared" si="3"/>
        <v>14394.24</v>
      </c>
    </row>
    <row r="127" spans="1:4">
      <c r="A127" s="602" t="s">
        <v>3297</v>
      </c>
      <c r="B127" s="827" t="s">
        <v>3202</v>
      </c>
      <c r="C127" s="831">
        <v>5397.5</v>
      </c>
      <c r="D127" s="831">
        <f t="shared" si="3"/>
        <v>4318</v>
      </c>
    </row>
    <row r="128" spans="1:4">
      <c r="A128" s="602" t="s">
        <v>3298</v>
      </c>
      <c r="B128" s="827" t="s">
        <v>3203</v>
      </c>
      <c r="C128" s="831">
        <v>7395</v>
      </c>
      <c r="D128" s="831">
        <f t="shared" si="3"/>
        <v>5916</v>
      </c>
    </row>
    <row r="129" spans="1:4">
      <c r="A129" s="602" t="s">
        <v>3299</v>
      </c>
      <c r="B129" s="827" t="s">
        <v>3204</v>
      </c>
      <c r="C129" s="831">
        <v>18487.5</v>
      </c>
      <c r="D129" s="831">
        <f t="shared" si="3"/>
        <v>14790</v>
      </c>
    </row>
    <row r="130" spans="1:4">
      <c r="A130" s="602" t="s">
        <v>3300</v>
      </c>
      <c r="B130" s="827" t="s">
        <v>3205</v>
      </c>
      <c r="C130" s="831">
        <v>4399.6000000000004</v>
      </c>
      <c r="D130" s="831">
        <f t="shared" si="3"/>
        <v>3519.6800000000003</v>
      </c>
    </row>
    <row r="131" spans="1:4">
      <c r="A131" s="602" t="s">
        <v>3301</v>
      </c>
      <c r="B131" s="827" t="s">
        <v>3206</v>
      </c>
      <c r="C131" s="831">
        <v>1933.75</v>
      </c>
      <c r="D131" s="831">
        <f t="shared" si="3"/>
        <v>1547</v>
      </c>
    </row>
    <row r="132" spans="1:4">
      <c r="A132" s="602" t="s">
        <v>3302</v>
      </c>
      <c r="B132" s="827" t="s">
        <v>3207</v>
      </c>
      <c r="C132" s="831">
        <v>3978</v>
      </c>
      <c r="D132" s="831">
        <f t="shared" si="3"/>
        <v>3182.4</v>
      </c>
    </row>
    <row r="133" spans="1:4">
      <c r="A133" s="602" t="s">
        <v>3303</v>
      </c>
      <c r="B133" s="827" t="s">
        <v>3208</v>
      </c>
      <c r="C133" s="831">
        <v>4315.45</v>
      </c>
      <c r="D133" s="831">
        <f t="shared" si="3"/>
        <v>3452.36</v>
      </c>
    </row>
    <row r="134" spans="1:4">
      <c r="A134" s="602" t="s">
        <v>3304</v>
      </c>
      <c r="B134" s="827" t="s">
        <v>3209</v>
      </c>
      <c r="C134" s="831">
        <v>7185.05</v>
      </c>
      <c r="D134" s="831">
        <f t="shared" si="3"/>
        <v>5748.0400000000009</v>
      </c>
    </row>
    <row r="135" spans="1:4">
      <c r="A135" s="602" t="s">
        <v>3305</v>
      </c>
      <c r="B135" s="827" t="s">
        <v>3210</v>
      </c>
      <c r="C135" s="831">
        <v>2677.5</v>
      </c>
      <c r="D135" s="831">
        <f t="shared" si="3"/>
        <v>2142</v>
      </c>
    </row>
    <row r="136" spans="1:4">
      <c r="A136" s="602" t="s">
        <v>3306</v>
      </c>
      <c r="B136" s="827" t="s">
        <v>3211</v>
      </c>
      <c r="C136" s="831">
        <v>2592.5</v>
      </c>
      <c r="D136" s="831">
        <f t="shared" si="3"/>
        <v>2074</v>
      </c>
    </row>
    <row r="137" spans="1:4" s="830" customFormat="1">
      <c r="A137" s="834" t="s">
        <v>3346</v>
      </c>
      <c r="B137" s="829" t="s">
        <v>3341</v>
      </c>
      <c r="C137" s="831">
        <v>527</v>
      </c>
      <c r="D137" s="831">
        <f t="shared" si="3"/>
        <v>421.6</v>
      </c>
    </row>
    <row r="138" spans="1:4" s="830" customFormat="1">
      <c r="A138" s="834" t="s">
        <v>3347</v>
      </c>
      <c r="B138" s="829" t="s">
        <v>3342</v>
      </c>
      <c r="C138" s="831">
        <v>2762.5</v>
      </c>
      <c r="D138" s="831">
        <f t="shared" si="3"/>
        <v>2210</v>
      </c>
    </row>
    <row r="139" spans="1:4" s="830" customFormat="1">
      <c r="A139" s="834" t="s">
        <v>3348</v>
      </c>
      <c r="B139" s="829" t="s">
        <v>3343</v>
      </c>
      <c r="C139" s="831">
        <v>2254.1999999999998</v>
      </c>
      <c r="D139" s="831">
        <f t="shared" si="3"/>
        <v>1803.36</v>
      </c>
    </row>
    <row r="140" spans="1:4" s="830" customFormat="1">
      <c r="A140" s="834" t="s">
        <v>3349</v>
      </c>
      <c r="B140" s="829" t="s">
        <v>3344</v>
      </c>
      <c r="C140" s="831">
        <v>8105.6</v>
      </c>
      <c r="D140" s="831">
        <f t="shared" si="3"/>
        <v>6484.4800000000005</v>
      </c>
    </row>
    <row r="141" spans="1:4" s="830" customFormat="1">
      <c r="A141" s="834" t="s">
        <v>3350</v>
      </c>
      <c r="B141" s="829" t="s">
        <v>3345</v>
      </c>
      <c r="C141" s="831">
        <v>21982</v>
      </c>
      <c r="D141" s="831">
        <f t="shared" si="3"/>
        <v>17585.600000000002</v>
      </c>
    </row>
    <row r="142" spans="1:4">
      <c r="A142" s="602" t="s">
        <v>3322</v>
      </c>
      <c r="B142" s="829" t="s">
        <v>3307</v>
      </c>
      <c r="C142" s="831">
        <v>5771.5</v>
      </c>
      <c r="D142" s="831">
        <f t="shared" ref="D142:D157" si="4">(C142*0.8)</f>
        <v>4617.2</v>
      </c>
    </row>
    <row r="143" spans="1:4">
      <c r="A143" s="602" t="s">
        <v>3323</v>
      </c>
      <c r="B143" s="829" t="s">
        <v>3308</v>
      </c>
      <c r="C143" s="831">
        <v>24930.42</v>
      </c>
      <c r="D143" s="831">
        <f t="shared" si="4"/>
        <v>19944.335999999999</v>
      </c>
    </row>
    <row r="144" spans="1:4">
      <c r="A144" s="602" t="s">
        <v>3324</v>
      </c>
      <c r="B144" s="829" t="s">
        <v>3309</v>
      </c>
      <c r="C144" s="831">
        <v>3655</v>
      </c>
      <c r="D144" s="831">
        <f t="shared" si="4"/>
        <v>2924</v>
      </c>
    </row>
    <row r="145" spans="1:4">
      <c r="A145" s="602" t="s">
        <v>3325</v>
      </c>
      <c r="B145" s="829" t="s">
        <v>3310</v>
      </c>
      <c r="C145" s="831">
        <v>11613.55</v>
      </c>
      <c r="D145" s="831">
        <f t="shared" si="4"/>
        <v>9290.84</v>
      </c>
    </row>
    <row r="146" spans="1:4">
      <c r="A146" s="602" t="s">
        <v>3326</v>
      </c>
      <c r="B146" s="829" t="s">
        <v>3311</v>
      </c>
      <c r="C146" s="831">
        <v>2720</v>
      </c>
      <c r="D146" s="831">
        <f t="shared" si="4"/>
        <v>2176</v>
      </c>
    </row>
    <row r="147" spans="1:4">
      <c r="A147" s="602" t="s">
        <v>3327</v>
      </c>
      <c r="B147" s="829" t="s">
        <v>3312</v>
      </c>
      <c r="C147" s="831">
        <v>1934.6</v>
      </c>
      <c r="D147" s="831">
        <f t="shared" si="4"/>
        <v>1547.68</v>
      </c>
    </row>
    <row r="148" spans="1:4">
      <c r="A148" s="602" t="s">
        <v>3328</v>
      </c>
      <c r="B148" s="829" t="s">
        <v>3313</v>
      </c>
      <c r="C148" s="831">
        <v>27923.759999999998</v>
      </c>
      <c r="D148" s="831">
        <f t="shared" si="4"/>
        <v>22339.008000000002</v>
      </c>
    </row>
    <row r="149" spans="1:4">
      <c r="A149" s="602" t="s">
        <v>3329</v>
      </c>
      <c r="B149" s="829" t="s">
        <v>3314</v>
      </c>
      <c r="C149" s="831">
        <v>20663.310000000001</v>
      </c>
      <c r="D149" s="831">
        <f t="shared" si="4"/>
        <v>16530.648000000001</v>
      </c>
    </row>
    <row r="150" spans="1:4">
      <c r="A150" s="602" t="s">
        <v>3330</v>
      </c>
      <c r="B150" s="829" t="s">
        <v>3315</v>
      </c>
      <c r="C150" s="831">
        <v>3961</v>
      </c>
      <c r="D150" s="831">
        <f t="shared" si="4"/>
        <v>3168.8</v>
      </c>
    </row>
    <row r="151" spans="1:4">
      <c r="A151" s="602" t="s">
        <v>3331</v>
      </c>
      <c r="B151" s="829" t="s">
        <v>3316</v>
      </c>
      <c r="C151" s="831">
        <v>5941.5</v>
      </c>
      <c r="D151" s="831">
        <f t="shared" si="4"/>
        <v>4753.2</v>
      </c>
    </row>
    <row r="152" spans="1:4">
      <c r="A152" s="602" t="s">
        <v>3332</v>
      </c>
      <c r="B152" s="829" t="s">
        <v>3317</v>
      </c>
      <c r="C152" s="831">
        <v>7922</v>
      </c>
      <c r="D152" s="831">
        <f t="shared" si="4"/>
        <v>6337.6</v>
      </c>
    </row>
    <row r="153" spans="1:4">
      <c r="A153" s="602" t="s">
        <v>3333</v>
      </c>
      <c r="B153" s="829" t="s">
        <v>3318</v>
      </c>
      <c r="C153" s="831">
        <v>18232.5</v>
      </c>
      <c r="D153" s="831">
        <f t="shared" si="4"/>
        <v>14586</v>
      </c>
    </row>
    <row r="154" spans="1:4">
      <c r="A154" s="602" t="s">
        <v>3334</v>
      </c>
      <c r="B154" s="829" t="s">
        <v>3319</v>
      </c>
      <c r="C154" s="831">
        <v>2417.4</v>
      </c>
      <c r="D154" s="831">
        <f t="shared" si="4"/>
        <v>1933.92</v>
      </c>
    </row>
    <row r="155" spans="1:4">
      <c r="A155" s="602" t="s">
        <v>3335</v>
      </c>
      <c r="B155" s="829" t="s">
        <v>3320</v>
      </c>
      <c r="C155" s="831">
        <v>4121.6499999999996</v>
      </c>
      <c r="D155" s="831">
        <f t="shared" si="4"/>
        <v>3297.3199999999997</v>
      </c>
    </row>
    <row r="156" spans="1:4">
      <c r="A156" s="602" t="s">
        <v>3336</v>
      </c>
      <c r="B156" s="829" t="s">
        <v>3321</v>
      </c>
      <c r="C156" s="831">
        <v>13739.4</v>
      </c>
      <c r="D156" s="831">
        <f t="shared" si="4"/>
        <v>10991.52</v>
      </c>
    </row>
    <row r="157" spans="1:4" s="830" customFormat="1">
      <c r="A157" s="834" t="s">
        <v>3390</v>
      </c>
      <c r="B157" s="829" t="s">
        <v>3351</v>
      </c>
      <c r="C157" s="836">
        <v>6.26</v>
      </c>
      <c r="D157" s="831">
        <f t="shared" si="4"/>
        <v>5.008</v>
      </c>
    </row>
    <row r="158" spans="1:4" s="830" customFormat="1">
      <c r="A158" s="834" t="s">
        <v>3391</v>
      </c>
      <c r="B158" s="829" t="s">
        <v>3352</v>
      </c>
      <c r="C158" s="831">
        <v>6.12</v>
      </c>
      <c r="D158" s="831">
        <f t="shared" ref="D158:D198" si="5">(C158*0.8)</f>
        <v>4.8960000000000008</v>
      </c>
    </row>
    <row r="159" spans="1:4" s="830" customFormat="1">
      <c r="A159" s="834" t="s">
        <v>3392</v>
      </c>
      <c r="B159" s="829" t="s">
        <v>3353</v>
      </c>
      <c r="C159" s="831">
        <v>1224</v>
      </c>
      <c r="D159" s="831">
        <f t="shared" si="5"/>
        <v>979.2</v>
      </c>
    </row>
    <row r="160" spans="1:4" s="830" customFormat="1">
      <c r="A160" s="834" t="s">
        <v>3393</v>
      </c>
      <c r="B160" s="829" t="s">
        <v>3354</v>
      </c>
      <c r="C160" s="831">
        <v>26678.25</v>
      </c>
      <c r="D160" s="831">
        <f t="shared" si="5"/>
        <v>21342.600000000002</v>
      </c>
    </row>
    <row r="161" spans="1:4" s="830" customFormat="1">
      <c r="A161" s="834" t="s">
        <v>3394</v>
      </c>
      <c r="B161" s="829" t="s">
        <v>3355</v>
      </c>
      <c r="C161" s="831">
        <v>17569.5</v>
      </c>
      <c r="D161" s="831">
        <f t="shared" si="5"/>
        <v>14055.6</v>
      </c>
    </row>
    <row r="162" spans="1:4" s="830" customFormat="1">
      <c r="A162" s="834" t="s">
        <v>3395</v>
      </c>
      <c r="B162" s="829" t="s">
        <v>3356</v>
      </c>
      <c r="C162" s="831">
        <v>4816.8500000000004</v>
      </c>
      <c r="D162" s="831">
        <f t="shared" si="5"/>
        <v>3853.4800000000005</v>
      </c>
    </row>
    <row r="163" spans="1:4" s="830" customFormat="1">
      <c r="A163" s="834" t="s">
        <v>3396</v>
      </c>
      <c r="B163" s="829" t="s">
        <v>3357</v>
      </c>
      <c r="C163" s="831">
        <v>136</v>
      </c>
      <c r="D163" s="831">
        <f t="shared" si="5"/>
        <v>108.80000000000001</v>
      </c>
    </row>
    <row r="164" spans="1:4" s="830" customFormat="1">
      <c r="A164" s="834" t="s">
        <v>3397</v>
      </c>
      <c r="B164" s="835" t="s">
        <v>3358</v>
      </c>
      <c r="C164" s="831">
        <v>4010.7330000000002</v>
      </c>
      <c r="D164" s="831">
        <f t="shared" si="5"/>
        <v>3208.5864000000001</v>
      </c>
    </row>
    <row r="165" spans="1:4" s="830" customFormat="1">
      <c r="A165" s="834" t="s">
        <v>3398</v>
      </c>
      <c r="B165" s="829" t="s">
        <v>3359</v>
      </c>
      <c r="C165" s="831">
        <v>136</v>
      </c>
      <c r="D165" s="831">
        <f t="shared" si="5"/>
        <v>108.80000000000001</v>
      </c>
    </row>
    <row r="166" spans="1:4" s="830" customFormat="1">
      <c r="A166" s="834" t="s">
        <v>3399</v>
      </c>
      <c r="B166" s="829" t="s">
        <v>3360</v>
      </c>
      <c r="C166" s="831">
        <v>11847.98</v>
      </c>
      <c r="D166" s="831">
        <f t="shared" si="5"/>
        <v>9478.384</v>
      </c>
    </row>
    <row r="167" spans="1:4" s="830" customFormat="1">
      <c r="A167" s="834" t="s">
        <v>3400</v>
      </c>
      <c r="B167" s="829" t="s">
        <v>3361</v>
      </c>
      <c r="C167" s="831">
        <v>9690.77</v>
      </c>
      <c r="D167" s="831">
        <f t="shared" si="5"/>
        <v>7752.6160000000009</v>
      </c>
    </row>
    <row r="168" spans="1:4" s="830" customFormat="1">
      <c r="A168" s="834" t="s">
        <v>3401</v>
      </c>
      <c r="B168" s="829" t="s">
        <v>3362</v>
      </c>
      <c r="C168" s="831">
        <v>16715.2</v>
      </c>
      <c r="D168" s="831">
        <f t="shared" si="5"/>
        <v>13372.160000000002</v>
      </c>
    </row>
    <row r="169" spans="1:4" s="830" customFormat="1">
      <c r="A169" s="834" t="s">
        <v>3402</v>
      </c>
      <c r="B169" s="829" t="s">
        <v>3363</v>
      </c>
      <c r="C169" s="831">
        <v>15095.44</v>
      </c>
      <c r="D169" s="831">
        <f t="shared" si="5"/>
        <v>12076.352000000001</v>
      </c>
    </row>
    <row r="170" spans="1:4" s="830" customFormat="1">
      <c r="A170" s="834" t="s">
        <v>3403</v>
      </c>
      <c r="B170" s="829" t="s">
        <v>3364</v>
      </c>
      <c r="C170" s="831">
        <v>128</v>
      </c>
      <c r="D170" s="831">
        <f t="shared" si="5"/>
        <v>102.4</v>
      </c>
    </row>
    <row r="171" spans="1:4" s="830" customFormat="1">
      <c r="A171" s="834" t="s">
        <v>3404</v>
      </c>
      <c r="B171" s="829" t="s">
        <v>3365</v>
      </c>
      <c r="C171" s="831">
        <v>981.24</v>
      </c>
      <c r="D171" s="831">
        <f t="shared" si="5"/>
        <v>784.99200000000008</v>
      </c>
    </row>
    <row r="172" spans="1:4" s="830" customFormat="1">
      <c r="A172" s="834" t="s">
        <v>3405</v>
      </c>
      <c r="B172" s="829" t="s">
        <v>3366</v>
      </c>
      <c r="C172" s="831">
        <v>893.52</v>
      </c>
      <c r="D172" s="831">
        <f t="shared" si="5"/>
        <v>714.81600000000003</v>
      </c>
    </row>
    <row r="173" spans="1:4" s="830" customFormat="1">
      <c r="A173" s="834" t="s">
        <v>3406</v>
      </c>
      <c r="B173" s="829" t="s">
        <v>3367</v>
      </c>
      <c r="C173" s="831" t="s">
        <v>3427</v>
      </c>
      <c r="D173" s="831">
        <v>164.83</v>
      </c>
    </row>
    <row r="174" spans="1:4" s="830" customFormat="1">
      <c r="A174" s="834" t="s">
        <v>3407</v>
      </c>
      <c r="B174" s="829" t="s">
        <v>3368</v>
      </c>
      <c r="C174" s="831">
        <v>353.6</v>
      </c>
      <c r="D174" s="831">
        <f t="shared" si="5"/>
        <v>282.88000000000005</v>
      </c>
    </row>
    <row r="175" spans="1:4" s="830" customFormat="1">
      <c r="A175" s="834" t="s">
        <v>3408</v>
      </c>
      <c r="B175" s="829" t="s">
        <v>3369</v>
      </c>
      <c r="C175" s="831">
        <v>416.5</v>
      </c>
      <c r="D175" s="831">
        <f t="shared" si="5"/>
        <v>333.20000000000005</v>
      </c>
    </row>
    <row r="176" spans="1:4" s="830" customFormat="1">
      <c r="A176" s="834" t="s">
        <v>3409</v>
      </c>
      <c r="B176" s="829" t="s">
        <v>3370</v>
      </c>
      <c r="C176" s="831">
        <v>7076.25</v>
      </c>
      <c r="D176" s="831">
        <f t="shared" si="5"/>
        <v>5661</v>
      </c>
    </row>
    <row r="177" spans="1:4" s="830" customFormat="1">
      <c r="A177" s="834" t="s">
        <v>3340</v>
      </c>
      <c r="B177" s="829" t="s">
        <v>3371</v>
      </c>
      <c r="C177" s="837">
        <v>7000</v>
      </c>
      <c r="D177" s="831">
        <f t="shared" si="5"/>
        <v>5600</v>
      </c>
    </row>
    <row r="178" spans="1:4" s="830" customFormat="1">
      <c r="A178" s="834" t="s">
        <v>3410</v>
      </c>
      <c r="B178" s="829" t="s">
        <v>3372</v>
      </c>
      <c r="C178" s="831">
        <v>5600</v>
      </c>
      <c r="D178" s="831">
        <f t="shared" si="5"/>
        <v>4480</v>
      </c>
    </row>
    <row r="179" spans="1:4" s="830" customFormat="1">
      <c r="A179" s="834" t="s">
        <v>3411</v>
      </c>
      <c r="B179" s="829" t="s">
        <v>3373</v>
      </c>
      <c r="C179" s="831">
        <v>10000</v>
      </c>
      <c r="D179" s="831">
        <f t="shared" si="5"/>
        <v>8000</v>
      </c>
    </row>
    <row r="180" spans="1:4" s="830" customFormat="1">
      <c r="A180" s="834" t="s">
        <v>3337</v>
      </c>
      <c r="B180" s="829" t="s">
        <v>3374</v>
      </c>
      <c r="C180" s="831">
        <v>550</v>
      </c>
      <c r="D180" s="831">
        <f t="shared" si="5"/>
        <v>440</v>
      </c>
    </row>
    <row r="181" spans="1:4" s="830" customFormat="1">
      <c r="A181" s="834" t="s">
        <v>3338</v>
      </c>
      <c r="B181" s="829" t="s">
        <v>3339</v>
      </c>
      <c r="C181" s="831">
        <v>550</v>
      </c>
      <c r="D181" s="831">
        <f t="shared" si="5"/>
        <v>440</v>
      </c>
    </row>
    <row r="182" spans="1:4" s="830" customFormat="1">
      <c r="A182" s="834" t="s">
        <v>3412</v>
      </c>
      <c r="B182" s="829" t="s">
        <v>3375</v>
      </c>
      <c r="C182" s="831">
        <v>650</v>
      </c>
      <c r="D182" s="831">
        <f t="shared" si="5"/>
        <v>520</v>
      </c>
    </row>
    <row r="183" spans="1:4" s="830" customFormat="1">
      <c r="A183" s="834" t="s">
        <v>3413</v>
      </c>
      <c r="B183" s="829" t="s">
        <v>3376</v>
      </c>
      <c r="C183" s="831">
        <v>84</v>
      </c>
      <c r="D183" s="831">
        <f t="shared" si="5"/>
        <v>67.2</v>
      </c>
    </row>
    <row r="184" spans="1:4" s="830" customFormat="1">
      <c r="A184" s="834" t="s">
        <v>3414</v>
      </c>
      <c r="B184" s="829" t="s">
        <v>3377</v>
      </c>
      <c r="C184" s="831">
        <v>1803.36</v>
      </c>
      <c r="D184" s="831">
        <f t="shared" si="5"/>
        <v>1442.6880000000001</v>
      </c>
    </row>
    <row r="185" spans="1:4" s="830" customFormat="1">
      <c r="A185" s="834" t="s">
        <v>3415</v>
      </c>
      <c r="B185" s="829" t="s">
        <v>3378</v>
      </c>
      <c r="C185" s="831">
        <v>3209.6</v>
      </c>
      <c r="D185" s="831">
        <f t="shared" si="5"/>
        <v>2567.6800000000003</v>
      </c>
    </row>
    <row r="186" spans="1:4" s="830" customFormat="1">
      <c r="A186" s="834" t="s">
        <v>3416</v>
      </c>
      <c r="B186" s="829" t="s">
        <v>3379</v>
      </c>
      <c r="C186" s="831">
        <v>125.12</v>
      </c>
      <c r="D186" s="831">
        <f t="shared" si="5"/>
        <v>100.096</v>
      </c>
    </row>
    <row r="187" spans="1:4" s="830" customFormat="1">
      <c r="A187" s="834" t="s">
        <v>3417</v>
      </c>
      <c r="B187" s="829" t="s">
        <v>3380</v>
      </c>
      <c r="C187" s="831">
        <v>526.32000000000005</v>
      </c>
      <c r="D187" s="831">
        <f t="shared" si="5"/>
        <v>421.05600000000004</v>
      </c>
    </row>
    <row r="188" spans="1:4" s="830" customFormat="1">
      <c r="A188" s="834" t="s">
        <v>3418</v>
      </c>
      <c r="B188" s="829" t="s">
        <v>3381</v>
      </c>
      <c r="C188" s="831">
        <v>4335</v>
      </c>
      <c r="D188" s="831">
        <f t="shared" si="5"/>
        <v>3468</v>
      </c>
    </row>
    <row r="189" spans="1:4" s="830" customFormat="1">
      <c r="A189" s="834" t="s">
        <v>3419</v>
      </c>
      <c r="B189" s="829" t="s">
        <v>3382</v>
      </c>
      <c r="C189" s="831">
        <v>3952.2</v>
      </c>
      <c r="D189" s="831">
        <f t="shared" si="5"/>
        <v>3161.76</v>
      </c>
    </row>
    <row r="190" spans="1:4" s="830" customFormat="1">
      <c r="A190" s="834" t="s">
        <v>3305</v>
      </c>
      <c r="B190" s="829" t="s">
        <v>3210</v>
      </c>
      <c r="C190" s="831">
        <v>2667.5</v>
      </c>
      <c r="D190" s="831">
        <f t="shared" si="5"/>
        <v>2134</v>
      </c>
    </row>
    <row r="191" spans="1:4" s="830" customFormat="1">
      <c r="A191" s="834" t="s">
        <v>3420</v>
      </c>
      <c r="B191" s="829" t="s">
        <v>3383</v>
      </c>
      <c r="C191" s="831">
        <v>5078.25</v>
      </c>
      <c r="D191" s="831">
        <f t="shared" si="5"/>
        <v>4062.6000000000004</v>
      </c>
    </row>
    <row r="192" spans="1:4" s="830" customFormat="1">
      <c r="A192" s="834" t="s">
        <v>3421</v>
      </c>
      <c r="B192" s="829" t="s">
        <v>3384</v>
      </c>
      <c r="C192" s="831">
        <v>2667.5</v>
      </c>
      <c r="D192" s="831">
        <f t="shared" si="5"/>
        <v>2134</v>
      </c>
    </row>
    <row r="193" spans="1:4" s="830" customFormat="1">
      <c r="A193" s="834" t="s">
        <v>3422</v>
      </c>
      <c r="B193" s="829" t="s">
        <v>3385</v>
      </c>
      <c r="C193" s="831">
        <v>2667.5</v>
      </c>
      <c r="D193" s="831">
        <f t="shared" si="5"/>
        <v>2134</v>
      </c>
    </row>
    <row r="194" spans="1:4" s="830" customFormat="1">
      <c r="A194" s="834" t="s">
        <v>3423</v>
      </c>
      <c r="B194" s="829" t="s">
        <v>3386</v>
      </c>
      <c r="C194" s="831">
        <v>4335</v>
      </c>
      <c r="D194" s="831">
        <f t="shared" si="5"/>
        <v>3468</v>
      </c>
    </row>
    <row r="195" spans="1:4" s="830" customFormat="1">
      <c r="A195" s="834" t="s">
        <v>3424</v>
      </c>
      <c r="B195" s="829" t="s">
        <v>3387</v>
      </c>
      <c r="C195" s="831">
        <v>3145</v>
      </c>
      <c r="D195" s="831">
        <f t="shared" si="5"/>
        <v>2516</v>
      </c>
    </row>
    <row r="196" spans="1:4" s="830" customFormat="1">
      <c r="A196" s="834" t="s">
        <v>3425</v>
      </c>
      <c r="B196" s="829" t="s">
        <v>3388</v>
      </c>
      <c r="C196" s="831">
        <v>2975</v>
      </c>
      <c r="D196" s="831">
        <f t="shared" si="5"/>
        <v>2380</v>
      </c>
    </row>
    <row r="197" spans="1:4" s="830" customFormat="1">
      <c r="A197" s="834" t="s">
        <v>3306</v>
      </c>
      <c r="B197" s="829" t="s">
        <v>3211</v>
      </c>
      <c r="C197" s="831">
        <v>2592.5</v>
      </c>
      <c r="D197" s="831">
        <f t="shared" si="5"/>
        <v>2074</v>
      </c>
    </row>
    <row r="198" spans="1:4" s="830" customFormat="1">
      <c r="A198" s="834" t="s">
        <v>3426</v>
      </c>
      <c r="B198" s="829" t="s">
        <v>3389</v>
      </c>
      <c r="C198" s="831">
        <v>2667.5</v>
      </c>
      <c r="D198" s="831">
        <f t="shared" si="5"/>
        <v>2134</v>
      </c>
    </row>
  </sheetData>
  <mergeCells count="8">
    <mergeCell ref="A40:C40"/>
    <mergeCell ref="A36:C36"/>
    <mergeCell ref="A2:D2"/>
    <mergeCell ref="A5:C5"/>
    <mergeCell ref="A13:C13"/>
    <mergeCell ref="A18:C18"/>
    <mergeCell ref="A30:C30"/>
    <mergeCell ref="A3:D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ACC9D-3955-469B-9182-C4E2A7D88C23}">
  <dimension ref="A1:D328"/>
  <sheetViews>
    <sheetView topLeftCell="A85" workbookViewId="0">
      <selection activeCell="A55" sqref="A55"/>
    </sheetView>
  </sheetViews>
  <sheetFormatPr defaultColWidth="9.140625" defaultRowHeight="15"/>
  <cols>
    <col min="1" max="1" width="17.140625" style="167" customWidth="1"/>
    <col min="2" max="2" width="60" style="168" customWidth="1"/>
    <col min="3" max="4" width="9.7109375" style="148" customWidth="1"/>
  </cols>
  <sheetData>
    <row r="1" spans="1:4">
      <c r="A1" s="140"/>
      <c r="B1" s="141"/>
      <c r="C1" s="142"/>
      <c r="D1" s="142"/>
    </row>
    <row r="2" spans="1:4">
      <c r="A2" s="143"/>
      <c r="B2" s="144"/>
      <c r="C2" s="145"/>
      <c r="D2" s="145"/>
    </row>
    <row r="3" spans="1:4">
      <c r="A3" s="143"/>
      <c r="B3" s="144"/>
      <c r="C3" s="145"/>
      <c r="D3" s="145"/>
    </row>
    <row r="4" spans="1:4">
      <c r="A4" s="143"/>
      <c r="B4" s="144"/>
      <c r="C4" s="145"/>
      <c r="D4" s="145"/>
    </row>
    <row r="5" spans="1:4">
      <c r="A5" s="143"/>
      <c r="B5" s="144"/>
      <c r="C5" s="145"/>
      <c r="D5" s="145"/>
    </row>
    <row r="6" spans="1:4">
      <c r="A6" s="143"/>
      <c r="B6" s="144"/>
      <c r="C6" s="145"/>
      <c r="D6" s="145"/>
    </row>
    <row r="7" spans="1:4">
      <c r="A7" s="143"/>
      <c r="B7" s="144"/>
      <c r="C7" s="145"/>
      <c r="D7" s="145"/>
    </row>
    <row r="8" spans="1:4">
      <c r="A8" s="146"/>
      <c r="B8" s="147"/>
    </row>
    <row r="9" spans="1:4">
      <c r="A9"/>
      <c r="B9" s="147"/>
    </row>
    <row r="10" spans="1:4">
      <c r="A10" s="149"/>
      <c r="B10" s="147"/>
    </row>
    <row r="11" spans="1:4">
      <c r="A11" s="149"/>
      <c r="B11" s="147"/>
    </row>
    <row r="12" spans="1:4">
      <c r="A12" s="149"/>
      <c r="B12" s="147"/>
    </row>
    <row r="13" spans="1:4">
      <c r="A13" s="149"/>
      <c r="B13" s="147"/>
    </row>
    <row r="14" spans="1:4">
      <c r="A14" s="149"/>
      <c r="B14" s="147"/>
    </row>
    <row r="15" spans="1:4">
      <c r="A15" s="149"/>
      <c r="B15" s="147"/>
    </row>
    <row r="16" spans="1:4">
      <c r="A16" s="149"/>
      <c r="B16" s="147"/>
    </row>
    <row r="17" spans="1:2">
      <c r="A17" s="149"/>
      <c r="B17" s="147"/>
    </row>
    <row r="18" spans="1:2">
      <c r="A18" s="149"/>
      <c r="B18" s="147"/>
    </row>
    <row r="19" spans="1:2">
      <c r="A19" s="149"/>
      <c r="B19" s="147"/>
    </row>
    <row r="20" spans="1:2">
      <c r="A20" s="149"/>
      <c r="B20" s="147"/>
    </row>
    <row r="21" spans="1:2">
      <c r="A21" s="149"/>
      <c r="B21" s="147"/>
    </row>
    <row r="22" spans="1:2">
      <c r="A22" s="149"/>
      <c r="B22" s="147"/>
    </row>
    <row r="23" spans="1:2">
      <c r="A23" s="149"/>
      <c r="B23" s="147"/>
    </row>
    <row r="24" spans="1:2">
      <c r="A24" s="149"/>
      <c r="B24" s="147"/>
    </row>
    <row r="25" spans="1:2">
      <c r="A25" s="149"/>
      <c r="B25" s="147"/>
    </row>
    <row r="26" spans="1:2">
      <c r="A26" s="149"/>
      <c r="B26" s="147"/>
    </row>
    <row r="27" spans="1:2">
      <c r="A27" s="149"/>
      <c r="B27" s="147"/>
    </row>
    <row r="28" spans="1:2">
      <c r="A28" s="149"/>
      <c r="B28" s="147"/>
    </row>
    <row r="29" spans="1:2">
      <c r="A29" s="149"/>
      <c r="B29" s="147"/>
    </row>
    <row r="30" spans="1:2">
      <c r="A30" s="149"/>
      <c r="B30" s="147"/>
    </row>
    <row r="31" spans="1:2">
      <c r="A31" s="149"/>
      <c r="B31" s="147"/>
    </row>
    <row r="32" spans="1:2">
      <c r="A32" s="149"/>
      <c r="B32" s="147"/>
    </row>
    <row r="33" spans="1:2">
      <c r="A33" s="149"/>
      <c r="B33" s="147"/>
    </row>
    <row r="34" spans="1:2">
      <c r="A34" s="149"/>
      <c r="B34" s="147"/>
    </row>
    <row r="35" spans="1:2">
      <c r="A35" s="149"/>
      <c r="B35" s="147"/>
    </row>
    <row r="36" spans="1:2">
      <c r="A36" s="149"/>
      <c r="B36" s="147"/>
    </row>
    <row r="37" spans="1:2">
      <c r="A37" s="149"/>
      <c r="B37" s="147"/>
    </row>
    <row r="38" spans="1:2">
      <c r="A38" s="149"/>
      <c r="B38" s="147"/>
    </row>
    <row r="39" spans="1:2">
      <c r="A39" s="149"/>
      <c r="B39" s="147"/>
    </row>
    <row r="40" spans="1:2">
      <c r="A40" s="149"/>
      <c r="B40" s="147"/>
    </row>
    <row r="41" spans="1:2">
      <c r="A41" s="149"/>
      <c r="B41" s="147"/>
    </row>
    <row r="42" spans="1:2">
      <c r="A42" s="149"/>
      <c r="B42" s="147"/>
    </row>
    <row r="43" spans="1:2">
      <c r="A43" s="149"/>
      <c r="B43" s="147"/>
    </row>
    <row r="44" spans="1:2">
      <c r="A44" s="149"/>
      <c r="B44" s="147"/>
    </row>
    <row r="45" spans="1:2" ht="12" customHeight="1">
      <c r="A45" s="149"/>
      <c r="B45" s="147"/>
    </row>
    <row r="46" spans="1:2">
      <c r="A46" s="149"/>
      <c r="B46" s="147"/>
    </row>
    <row r="47" spans="1:2">
      <c r="A47" s="149"/>
      <c r="B47" s="147"/>
    </row>
    <row r="48" spans="1:2">
      <c r="A48" s="149"/>
      <c r="B48" s="147"/>
    </row>
    <row r="49" spans="1:4">
      <c r="A49" s="149"/>
      <c r="B49" s="147"/>
    </row>
    <row r="50" spans="1:4">
      <c r="A50" s="149"/>
      <c r="B50" s="147"/>
    </row>
    <row r="51" spans="1:4">
      <c r="A51" s="149"/>
      <c r="B51" s="147"/>
    </row>
    <row r="52" spans="1:4">
      <c r="A52" s="149"/>
      <c r="B52" s="147"/>
    </row>
    <row r="53" spans="1:4">
      <c r="A53" s="149"/>
      <c r="B53" s="147"/>
    </row>
    <row r="54" spans="1:4">
      <c r="A54" s="149"/>
      <c r="B54" s="147"/>
    </row>
    <row r="55" spans="1:4">
      <c r="A55" s="629" t="s">
        <v>1882</v>
      </c>
      <c r="B55" s="630"/>
    </row>
    <row r="56" spans="1:4" hidden="1">
      <c r="A56" s="149"/>
      <c r="B56" s="147"/>
    </row>
    <row r="57" spans="1:4" hidden="1">
      <c r="A57" s="149"/>
      <c r="B57" s="147"/>
    </row>
    <row r="58" spans="1:4" s="187" customFormat="1" ht="12.75">
      <c r="A58" s="151" t="s">
        <v>958</v>
      </c>
      <c r="B58" s="152"/>
      <c r="C58" s="153" t="s">
        <v>927</v>
      </c>
      <c r="D58" s="153" t="s">
        <v>928</v>
      </c>
    </row>
    <row r="59" spans="1:4" s="191" customFormat="1" ht="11.25">
      <c r="A59" s="188" t="s">
        <v>959</v>
      </c>
      <c r="B59" s="189"/>
      <c r="C59" s="190"/>
      <c r="D59" s="190"/>
    </row>
    <row r="60" spans="1:4" s="90" customFormat="1">
      <c r="A60" s="192" t="s">
        <v>960</v>
      </c>
      <c r="B60" s="193" t="s">
        <v>961</v>
      </c>
      <c r="C60" s="194">
        <f>D60*0.8</f>
        <v>705.04</v>
      </c>
      <c r="D60" s="195">
        <v>881.3</v>
      </c>
    </row>
    <row r="61" spans="1:4" s="90" customFormat="1">
      <c r="A61" s="196" t="s">
        <v>962</v>
      </c>
      <c r="B61" s="197" t="s">
        <v>963</v>
      </c>
      <c r="C61" s="194">
        <f t="shared" ref="C61:C62" si="0">D61*0.8</f>
        <v>705.04</v>
      </c>
      <c r="D61" s="195">
        <v>881.3</v>
      </c>
    </row>
    <row r="62" spans="1:4" s="90" customFormat="1">
      <c r="A62" s="198" t="s">
        <v>964</v>
      </c>
      <c r="B62" s="199" t="s">
        <v>965</v>
      </c>
      <c r="C62" s="194">
        <f t="shared" si="0"/>
        <v>705.04</v>
      </c>
      <c r="D62" s="200">
        <v>881.3</v>
      </c>
    </row>
    <row r="63" spans="1:4" s="137" customFormat="1" ht="4.5" customHeight="1">
      <c r="A63" s="201"/>
      <c r="B63" s="202"/>
      <c r="C63" s="203"/>
      <c r="D63" s="204"/>
    </row>
    <row r="64" spans="1:4" s="206" customFormat="1" ht="12.75">
      <c r="A64" s="188" t="s">
        <v>966</v>
      </c>
      <c r="B64" s="205"/>
      <c r="C64" s="153" t="s">
        <v>927</v>
      </c>
      <c r="D64" s="153" t="s">
        <v>928</v>
      </c>
    </row>
    <row r="65" spans="1:4" s="137" customFormat="1">
      <c r="A65" s="207" t="s">
        <v>967</v>
      </c>
      <c r="B65" s="208" t="s">
        <v>961</v>
      </c>
      <c r="C65" s="209">
        <f>D65*0.8</f>
        <v>748.40000000000009</v>
      </c>
      <c r="D65" s="195">
        <v>935.5</v>
      </c>
    </row>
    <row r="66" spans="1:4" s="137" customFormat="1" ht="15" customHeight="1">
      <c r="A66" s="207" t="s">
        <v>968</v>
      </c>
      <c r="B66" s="208" t="s">
        <v>969</v>
      </c>
      <c r="C66" s="209">
        <f t="shared" ref="C66:C67" si="1">D66*0.8</f>
        <v>748.40000000000009</v>
      </c>
      <c r="D66" s="200">
        <v>935.5</v>
      </c>
    </row>
    <row r="67" spans="1:4" s="137" customFormat="1">
      <c r="A67" s="198" t="s">
        <v>970</v>
      </c>
      <c r="B67" s="199" t="s">
        <v>965</v>
      </c>
      <c r="C67" s="209">
        <f t="shared" si="1"/>
        <v>748.40000000000009</v>
      </c>
      <c r="D67" s="200">
        <v>935.5</v>
      </c>
    </row>
    <row r="68" spans="1:4" s="187" customFormat="1" ht="12.75">
      <c r="A68" s="151" t="s">
        <v>971</v>
      </c>
      <c r="B68" s="152"/>
      <c r="C68" s="153" t="s">
        <v>927</v>
      </c>
      <c r="D68" s="153" t="s">
        <v>928</v>
      </c>
    </row>
    <row r="69" spans="1:4" s="210" customFormat="1" ht="25.5" customHeight="1">
      <c r="A69" s="891" t="s">
        <v>972</v>
      </c>
      <c r="B69" s="891"/>
      <c r="C69" s="891"/>
      <c r="D69" s="891"/>
    </row>
    <row r="70" spans="1:4" s="137" customFormat="1">
      <c r="A70" s="137" t="s">
        <v>973</v>
      </c>
      <c r="B70" s="211" t="s">
        <v>961</v>
      </c>
      <c r="C70" s="194">
        <f>D70*0.8</f>
        <v>705.04</v>
      </c>
      <c r="D70" s="195">
        <v>881.3</v>
      </c>
    </row>
    <row r="71" spans="1:4" s="137" customFormat="1">
      <c r="A71" s="212" t="s">
        <v>974</v>
      </c>
      <c r="B71" s="208" t="s">
        <v>961</v>
      </c>
      <c r="C71" s="194">
        <f t="shared" ref="C71:C75" si="2">D71*0.8</f>
        <v>748.40000000000009</v>
      </c>
      <c r="D71" s="200">
        <v>935.5</v>
      </c>
    </row>
    <row r="72" spans="1:4" s="137" customFormat="1">
      <c r="A72" s="212" t="s">
        <v>975</v>
      </c>
      <c r="B72" s="197" t="s">
        <v>963</v>
      </c>
      <c r="C72" s="194">
        <f t="shared" si="2"/>
        <v>705.04</v>
      </c>
      <c r="D72" s="200">
        <v>881.3</v>
      </c>
    </row>
    <row r="73" spans="1:4" s="137" customFormat="1">
      <c r="A73" s="212" t="s">
        <v>976</v>
      </c>
      <c r="B73" s="213" t="s">
        <v>969</v>
      </c>
      <c r="C73" s="194">
        <f t="shared" si="2"/>
        <v>748.40000000000009</v>
      </c>
      <c r="D73" s="200">
        <v>935.5</v>
      </c>
    </row>
    <row r="74" spans="1:4" s="137" customFormat="1">
      <c r="A74" s="212" t="s">
        <v>977</v>
      </c>
      <c r="B74" s="199" t="s">
        <v>965</v>
      </c>
      <c r="C74" s="194">
        <f t="shared" si="2"/>
        <v>705.04</v>
      </c>
      <c r="D74" s="200">
        <v>881.3</v>
      </c>
    </row>
    <row r="75" spans="1:4" s="137" customFormat="1">
      <c r="A75" s="158" t="s">
        <v>978</v>
      </c>
      <c r="B75" s="214" t="s">
        <v>965</v>
      </c>
      <c r="C75" s="194">
        <f t="shared" si="2"/>
        <v>748.40000000000009</v>
      </c>
      <c r="D75" s="215">
        <v>935.5</v>
      </c>
    </row>
    <row r="76" spans="1:4" s="137" customFormat="1" ht="5.25" customHeight="1">
      <c r="B76" s="216"/>
      <c r="C76" s="217"/>
      <c r="D76" s="218"/>
    </row>
    <row r="77" spans="1:4" s="206" customFormat="1" ht="15.75" customHeight="1">
      <c r="A77" s="219" t="s">
        <v>979</v>
      </c>
      <c r="B77" s="162"/>
      <c r="C77" s="153"/>
      <c r="D77" s="153"/>
    </row>
    <row r="78" spans="1:4" s="206" customFormat="1" ht="11.25">
      <c r="A78" s="892" t="s">
        <v>980</v>
      </c>
      <c r="B78" s="892"/>
      <c r="C78" s="892"/>
      <c r="D78" s="892"/>
    </row>
    <row r="79" spans="1:4" s="206" customFormat="1" ht="11.25">
      <c r="A79" s="892" t="s">
        <v>981</v>
      </c>
      <c r="B79" s="892"/>
      <c r="C79" s="892"/>
      <c r="D79" s="892"/>
    </row>
    <row r="80" spans="1:4" s="206" customFormat="1" ht="11.25">
      <c r="A80" s="220" t="s">
        <v>982</v>
      </c>
      <c r="B80" s="220"/>
      <c r="C80" s="220"/>
      <c r="D80" s="220"/>
    </row>
    <row r="81" spans="1:4" s="206" customFormat="1" ht="11.25">
      <c r="A81" s="220"/>
      <c r="B81" s="220"/>
      <c r="C81" s="220"/>
      <c r="D81" s="220"/>
    </row>
    <row r="82" spans="1:4" s="206" customFormat="1" ht="11.25">
      <c r="A82" s="220" t="s">
        <v>983</v>
      </c>
      <c r="B82" s="220"/>
      <c r="C82" s="220"/>
      <c r="D82" s="220"/>
    </row>
    <row r="83" spans="1:4" s="206" customFormat="1" ht="11.25">
      <c r="A83" s="220" t="s">
        <v>984</v>
      </c>
      <c r="B83" s="220"/>
      <c r="C83" s="220"/>
      <c r="D83" s="220"/>
    </row>
    <row r="84" spans="1:4" s="206" customFormat="1" ht="11.25">
      <c r="A84" s="220" t="s">
        <v>985</v>
      </c>
      <c r="B84" s="220"/>
      <c r="C84" s="220"/>
      <c r="D84" s="220"/>
    </row>
    <row r="85" spans="1:4" s="206" customFormat="1" ht="31.5" customHeight="1">
      <c r="A85" s="893" t="s">
        <v>986</v>
      </c>
      <c r="B85" s="894"/>
      <c r="C85" s="894"/>
      <c r="D85" s="894"/>
    </row>
    <row r="86" spans="1:4" s="137" customFormat="1">
      <c r="A86" s="221" t="s">
        <v>987</v>
      </c>
      <c r="B86" s="222"/>
      <c r="C86" s="176" t="s">
        <v>927</v>
      </c>
      <c r="D86" s="176" t="s">
        <v>928</v>
      </c>
    </row>
    <row r="87" spans="1:4" s="223" customFormat="1" ht="12.75">
      <c r="A87" s="207" t="s">
        <v>988</v>
      </c>
      <c r="B87" s="208" t="s">
        <v>989</v>
      </c>
      <c r="C87" s="194">
        <f t="shared" ref="C87:C118" si="3">D87*0.8</f>
        <v>336</v>
      </c>
      <c r="D87" s="195">
        <v>420</v>
      </c>
    </row>
    <row r="88" spans="1:4" s="226" customFormat="1" ht="12.75">
      <c r="A88" s="224" t="s">
        <v>990</v>
      </c>
      <c r="B88" s="213" t="s">
        <v>991</v>
      </c>
      <c r="C88" s="194">
        <f t="shared" si="3"/>
        <v>240</v>
      </c>
      <c r="D88" s="225">
        <v>300</v>
      </c>
    </row>
    <row r="89" spans="1:4" s="226" customFormat="1" ht="12.75">
      <c r="A89" s="224" t="s">
        <v>992</v>
      </c>
      <c r="B89" s="213" t="s">
        <v>993</v>
      </c>
      <c r="C89" s="194">
        <f t="shared" si="3"/>
        <v>84</v>
      </c>
      <c r="D89" s="225">
        <v>105</v>
      </c>
    </row>
    <row r="90" spans="1:4" s="226" customFormat="1" ht="29.25">
      <c r="A90" s="227" t="s">
        <v>994</v>
      </c>
      <c r="B90" s="228" t="s">
        <v>995</v>
      </c>
      <c r="C90" s="194">
        <f t="shared" si="3"/>
        <v>28</v>
      </c>
      <c r="D90" s="229">
        <v>35</v>
      </c>
    </row>
    <row r="91" spans="1:4" s="226" customFormat="1" ht="61.5" customHeight="1">
      <c r="A91" s="227" t="s">
        <v>996</v>
      </c>
      <c r="B91" s="228" t="s">
        <v>997</v>
      </c>
      <c r="C91" s="194">
        <f t="shared" si="3"/>
        <v>32</v>
      </c>
      <c r="D91" s="229">
        <v>40</v>
      </c>
    </row>
    <row r="92" spans="1:4" s="137" customFormat="1">
      <c r="A92" s="221" t="s">
        <v>998</v>
      </c>
      <c r="B92" s="222"/>
      <c r="C92" s="176" t="s">
        <v>927</v>
      </c>
      <c r="D92" s="176" t="s">
        <v>928</v>
      </c>
    </row>
    <row r="93" spans="1:4" s="231" customFormat="1" ht="12.75">
      <c r="A93" s="207" t="s">
        <v>999</v>
      </c>
      <c r="B93" s="230" t="s">
        <v>1000</v>
      </c>
      <c r="C93" s="194">
        <f t="shared" si="3"/>
        <v>460</v>
      </c>
      <c r="D93" s="195">
        <v>575</v>
      </c>
    </row>
    <row r="94" spans="1:4" s="226" customFormat="1" ht="22.5">
      <c r="A94" s="232" t="s">
        <v>1001</v>
      </c>
      <c r="B94" s="233" t="s">
        <v>1002</v>
      </c>
      <c r="C94" s="194">
        <f t="shared" si="3"/>
        <v>416</v>
      </c>
      <c r="D94" s="195">
        <v>520</v>
      </c>
    </row>
    <row r="95" spans="1:4" s="226" customFormat="1" ht="12.2" customHeight="1">
      <c r="A95" s="234" t="s">
        <v>1003</v>
      </c>
      <c r="B95" s="235" t="s">
        <v>1004</v>
      </c>
      <c r="C95" s="194">
        <f t="shared" si="3"/>
        <v>320</v>
      </c>
      <c r="D95" s="195">
        <v>400</v>
      </c>
    </row>
    <row r="96" spans="1:4" s="226" customFormat="1" ht="12.2" customHeight="1">
      <c r="A96" s="236" t="s">
        <v>1005</v>
      </c>
      <c r="B96" s="237" t="s">
        <v>1006</v>
      </c>
      <c r="C96" s="194">
        <f t="shared" si="3"/>
        <v>560</v>
      </c>
      <c r="D96" s="238">
        <v>700</v>
      </c>
    </row>
    <row r="97" spans="1:4" s="226" customFormat="1">
      <c r="A97" s="236" t="s">
        <v>1007</v>
      </c>
      <c r="B97" s="239" t="s">
        <v>1008</v>
      </c>
      <c r="C97" s="194">
        <f t="shared" si="3"/>
        <v>96</v>
      </c>
      <c r="D97" s="238">
        <v>120</v>
      </c>
    </row>
    <row r="98" spans="1:4" s="226" customFormat="1" ht="23.25" customHeight="1">
      <c r="A98" s="240" t="s">
        <v>1009</v>
      </c>
      <c r="B98" s="241" t="s">
        <v>1010</v>
      </c>
      <c r="C98" s="194">
        <f t="shared" si="3"/>
        <v>144</v>
      </c>
      <c r="D98" s="242">
        <v>180</v>
      </c>
    </row>
    <row r="99" spans="1:4" s="137" customFormat="1">
      <c r="A99" s="221" t="s">
        <v>1011</v>
      </c>
      <c r="B99" s="222"/>
      <c r="C99" s="176" t="s">
        <v>927</v>
      </c>
      <c r="D99" s="176" t="s">
        <v>928</v>
      </c>
    </row>
    <row r="100" spans="1:4" s="231" customFormat="1" ht="12.75">
      <c r="A100" s="243" t="s">
        <v>1012</v>
      </c>
      <c r="B100" s="244" t="s">
        <v>1013</v>
      </c>
      <c r="C100" s="194">
        <f t="shared" si="3"/>
        <v>48</v>
      </c>
      <c r="D100" s="245">
        <v>60</v>
      </c>
    </row>
    <row r="101" spans="1:4" s="231" customFormat="1" ht="12.75">
      <c r="A101" s="243" t="s">
        <v>1014</v>
      </c>
      <c r="B101" s="244" t="s">
        <v>1015</v>
      </c>
      <c r="C101" s="194">
        <f t="shared" si="3"/>
        <v>107.2</v>
      </c>
      <c r="D101" s="245">
        <v>134</v>
      </c>
    </row>
    <row r="102" spans="1:4" s="231" customFormat="1" ht="12.75">
      <c r="A102" s="246" t="s">
        <v>1016</v>
      </c>
      <c r="B102" s="247" t="s">
        <v>1017</v>
      </c>
      <c r="C102" s="194">
        <f t="shared" si="3"/>
        <v>32</v>
      </c>
      <c r="D102" s="248">
        <v>40</v>
      </c>
    </row>
    <row r="103" spans="1:4" s="137" customFormat="1">
      <c r="A103" s="249" t="s">
        <v>1018</v>
      </c>
      <c r="B103" s="250"/>
      <c r="C103" s="251" t="s">
        <v>927</v>
      </c>
      <c r="D103" s="251" t="s">
        <v>928</v>
      </c>
    </row>
    <row r="104" spans="1:4" s="137" customFormat="1">
      <c r="A104" s="137" t="s">
        <v>43</v>
      </c>
      <c r="B104" s="211" t="s">
        <v>44</v>
      </c>
      <c r="C104" s="194">
        <f t="shared" si="3"/>
        <v>14</v>
      </c>
      <c r="D104" s="252">
        <v>17.5</v>
      </c>
    </row>
    <row r="105" spans="1:4" s="137" customFormat="1">
      <c r="A105" s="253" t="s">
        <v>45</v>
      </c>
      <c r="B105" s="254" t="s">
        <v>46</v>
      </c>
      <c r="C105" s="194">
        <f t="shared" si="3"/>
        <v>14</v>
      </c>
      <c r="D105" s="252">
        <v>17.5</v>
      </c>
    </row>
    <row r="106" spans="1:4" s="137" customFormat="1">
      <c r="A106" s="253" t="s">
        <v>47</v>
      </c>
      <c r="B106" s="254" t="s">
        <v>48</v>
      </c>
      <c r="C106" s="194">
        <f t="shared" si="3"/>
        <v>14</v>
      </c>
      <c r="D106" s="252">
        <v>17.5</v>
      </c>
    </row>
    <row r="107" spans="1:4" s="255" customFormat="1" ht="12.75">
      <c r="A107" s="253" t="s">
        <v>49</v>
      </c>
      <c r="B107" s="254" t="s">
        <v>50</v>
      </c>
      <c r="C107" s="194">
        <f t="shared" si="3"/>
        <v>14</v>
      </c>
      <c r="D107" s="252">
        <v>17.5</v>
      </c>
    </row>
    <row r="108" spans="1:4" s="137" customFormat="1">
      <c r="A108" s="253" t="s">
        <v>51</v>
      </c>
      <c r="B108" s="254" t="s">
        <v>52</v>
      </c>
      <c r="C108" s="194">
        <f t="shared" si="3"/>
        <v>14</v>
      </c>
      <c r="D108" s="252">
        <v>17.5</v>
      </c>
    </row>
    <row r="109" spans="1:4" s="137" customFormat="1">
      <c r="A109" s="253" t="s">
        <v>53</v>
      </c>
      <c r="B109" s="254" t="s">
        <v>54</v>
      </c>
      <c r="C109" s="194">
        <f t="shared" si="3"/>
        <v>14</v>
      </c>
      <c r="D109" s="252">
        <v>17.5</v>
      </c>
    </row>
    <row r="110" spans="1:4" s="137" customFormat="1">
      <c r="A110" s="256" t="s">
        <v>55</v>
      </c>
      <c r="B110" s="211" t="s">
        <v>56</v>
      </c>
      <c r="C110" s="194">
        <f t="shared" si="3"/>
        <v>14</v>
      </c>
      <c r="D110" s="252">
        <v>17.5</v>
      </c>
    </row>
    <row r="111" spans="1:4" s="137" customFormat="1">
      <c r="A111" s="253" t="s">
        <v>57</v>
      </c>
      <c r="B111" s="254" t="s">
        <v>58</v>
      </c>
      <c r="C111" s="194">
        <f t="shared" si="3"/>
        <v>14</v>
      </c>
      <c r="D111" s="252">
        <v>17.5</v>
      </c>
    </row>
    <row r="112" spans="1:4" s="137" customFormat="1">
      <c r="A112" s="253" t="s">
        <v>59</v>
      </c>
      <c r="B112" s="254" t="s">
        <v>1019</v>
      </c>
      <c r="C112" s="194">
        <f t="shared" si="3"/>
        <v>14</v>
      </c>
      <c r="D112" s="252">
        <v>17.5</v>
      </c>
    </row>
    <row r="113" spans="1:4" s="137" customFormat="1">
      <c r="A113" s="253" t="s">
        <v>61</v>
      </c>
      <c r="B113" s="254" t="s">
        <v>62</v>
      </c>
      <c r="C113" s="194">
        <f t="shared" si="3"/>
        <v>14</v>
      </c>
      <c r="D113" s="252">
        <v>17.5</v>
      </c>
    </row>
    <row r="114" spans="1:4" s="137" customFormat="1">
      <c r="A114" s="253" t="s">
        <v>63</v>
      </c>
      <c r="B114" s="254" t="s">
        <v>1020</v>
      </c>
      <c r="C114" s="194">
        <f t="shared" si="3"/>
        <v>14</v>
      </c>
      <c r="D114" s="252">
        <v>17.5</v>
      </c>
    </row>
    <row r="115" spans="1:4" s="137" customFormat="1">
      <c r="A115" s="253" t="s">
        <v>65</v>
      </c>
      <c r="B115" s="254" t="s">
        <v>66</v>
      </c>
      <c r="C115" s="194">
        <f t="shared" si="3"/>
        <v>14</v>
      </c>
      <c r="D115" s="252">
        <v>17.5</v>
      </c>
    </row>
    <row r="116" spans="1:4" s="255" customFormat="1" ht="12.75">
      <c r="A116" s="253" t="s">
        <v>67</v>
      </c>
      <c r="B116" s="254" t="s">
        <v>1021</v>
      </c>
      <c r="C116" s="194">
        <f t="shared" si="3"/>
        <v>29.360000000000003</v>
      </c>
      <c r="D116" s="200">
        <v>36.700000000000003</v>
      </c>
    </row>
    <row r="117" spans="1:4" s="255" customFormat="1" ht="12.75">
      <c r="A117" s="253" t="s">
        <v>342</v>
      </c>
      <c r="B117" s="254" t="s">
        <v>1022</v>
      </c>
      <c r="C117" s="194">
        <f t="shared" si="3"/>
        <v>35.839999999999996</v>
      </c>
      <c r="D117" s="200">
        <v>44.8</v>
      </c>
    </row>
    <row r="118" spans="1:4" s="255" customFormat="1">
      <c r="A118" s="257" t="s">
        <v>372</v>
      </c>
      <c r="B118" s="159" t="s">
        <v>1023</v>
      </c>
      <c r="C118" s="194">
        <f t="shared" si="3"/>
        <v>31.439999999999998</v>
      </c>
      <c r="D118" s="258">
        <v>39.299999999999997</v>
      </c>
    </row>
    <row r="119" spans="1:4" s="137" customFormat="1">
      <c r="A119" s="249" t="s">
        <v>1024</v>
      </c>
      <c r="B119" s="250"/>
      <c r="C119" s="251" t="s">
        <v>927</v>
      </c>
      <c r="D119" s="251" t="s">
        <v>928</v>
      </c>
    </row>
    <row r="120" spans="1:4" s="137" customFormat="1">
      <c r="A120" s="895" t="s">
        <v>1025</v>
      </c>
      <c r="B120" s="895"/>
      <c r="C120" s="895"/>
      <c r="D120" s="895"/>
    </row>
    <row r="121" spans="1:4" s="226" customFormat="1">
      <c r="A121" s="207" t="s">
        <v>1026</v>
      </c>
      <c r="B121" s="230" t="s">
        <v>1027</v>
      </c>
      <c r="C121" s="194">
        <f t="shared" ref="C121:C146" si="4">D121*0.8</f>
        <v>101.04</v>
      </c>
      <c r="D121" s="238">
        <v>126.3</v>
      </c>
    </row>
    <row r="122" spans="1:4" s="226" customFormat="1">
      <c r="A122" s="224" t="s">
        <v>69</v>
      </c>
      <c r="B122" s="213" t="s">
        <v>70</v>
      </c>
      <c r="C122" s="194">
        <f t="shared" si="4"/>
        <v>118.64000000000001</v>
      </c>
      <c r="D122" s="258">
        <v>148.30000000000001</v>
      </c>
    </row>
    <row r="123" spans="1:4" s="226" customFormat="1">
      <c r="A123" s="224" t="s">
        <v>71</v>
      </c>
      <c r="B123" s="213" t="s">
        <v>72</v>
      </c>
      <c r="C123" s="194">
        <f t="shared" si="4"/>
        <v>153.60000000000002</v>
      </c>
      <c r="D123" s="258">
        <v>192</v>
      </c>
    </row>
    <row r="124" spans="1:4" s="226" customFormat="1">
      <c r="A124" s="224" t="s">
        <v>683</v>
      </c>
      <c r="B124" s="213" t="s">
        <v>1028</v>
      </c>
      <c r="C124" s="194">
        <f t="shared" si="4"/>
        <v>122.80000000000001</v>
      </c>
      <c r="D124" s="258">
        <v>153.5</v>
      </c>
    </row>
    <row r="125" spans="1:4" s="226" customFormat="1" ht="67.5">
      <c r="A125" s="259" t="s">
        <v>288</v>
      </c>
      <c r="B125" s="260" t="s">
        <v>1029</v>
      </c>
      <c r="C125" s="194">
        <f t="shared" si="4"/>
        <v>178.64000000000001</v>
      </c>
      <c r="D125" s="258">
        <v>223.3</v>
      </c>
    </row>
    <row r="126" spans="1:4" s="226" customFormat="1" ht="67.5">
      <c r="A126" s="259" t="s">
        <v>1030</v>
      </c>
      <c r="B126" s="260" t="s">
        <v>1031</v>
      </c>
      <c r="C126" s="194">
        <f t="shared" si="4"/>
        <v>256.95999999999998</v>
      </c>
      <c r="D126" s="258">
        <v>321.2</v>
      </c>
    </row>
    <row r="127" spans="1:4" s="226" customFormat="1" ht="22.5">
      <c r="A127" s="259" t="s">
        <v>677</v>
      </c>
      <c r="B127" s="260" t="s">
        <v>1032</v>
      </c>
      <c r="C127" s="194">
        <f t="shared" si="4"/>
        <v>100.56</v>
      </c>
      <c r="D127" s="261">
        <v>125.7</v>
      </c>
    </row>
    <row r="128" spans="1:4" s="226" customFormat="1" ht="14.25" customHeight="1">
      <c r="A128" s="212" t="s">
        <v>73</v>
      </c>
      <c r="B128" s="254" t="s">
        <v>1033</v>
      </c>
      <c r="C128" s="194">
        <f t="shared" si="4"/>
        <v>108.96</v>
      </c>
      <c r="D128" s="261">
        <v>136.19999999999999</v>
      </c>
    </row>
    <row r="129" spans="1:4" s="90" customFormat="1">
      <c r="A129" s="185" t="s">
        <v>74</v>
      </c>
      <c r="B129" s="183" t="s">
        <v>75</v>
      </c>
      <c r="C129" s="194">
        <f t="shared" si="4"/>
        <v>68.400000000000006</v>
      </c>
      <c r="D129" s="258">
        <v>85.5</v>
      </c>
    </row>
    <row r="130" spans="1:4" s="90" customFormat="1">
      <c r="A130" s="185" t="s">
        <v>280</v>
      </c>
      <c r="B130" s="262" t="s">
        <v>1034</v>
      </c>
      <c r="C130" s="194">
        <f t="shared" si="4"/>
        <v>624.16000000000008</v>
      </c>
      <c r="D130" s="258">
        <v>780.2</v>
      </c>
    </row>
    <row r="131" spans="1:4" s="90" customFormat="1">
      <c r="A131" s="263" t="s">
        <v>694</v>
      </c>
      <c r="B131" s="228" t="s">
        <v>1035</v>
      </c>
      <c r="C131" s="194">
        <f t="shared" si="4"/>
        <v>51.2</v>
      </c>
      <c r="D131" s="258">
        <v>64</v>
      </c>
    </row>
    <row r="132" spans="1:4" s="137" customFormat="1" ht="22.5">
      <c r="A132" s="158" t="s">
        <v>77</v>
      </c>
      <c r="B132" s="159" t="s">
        <v>78</v>
      </c>
      <c r="C132" s="194">
        <f t="shared" si="4"/>
        <v>135.44000000000003</v>
      </c>
      <c r="D132" s="258">
        <v>169.3</v>
      </c>
    </row>
    <row r="133" spans="1:4" s="137" customFormat="1" ht="26.25" customHeight="1">
      <c r="A133" s="158" t="s">
        <v>1036</v>
      </c>
      <c r="B133" s="159" t="s">
        <v>1037</v>
      </c>
      <c r="C133" s="194">
        <f t="shared" si="4"/>
        <v>256.95999999999998</v>
      </c>
      <c r="D133" s="258">
        <v>321.2</v>
      </c>
    </row>
    <row r="134" spans="1:4" s="137" customFormat="1">
      <c r="A134" s="161" t="s">
        <v>1038</v>
      </c>
      <c r="B134" s="162"/>
      <c r="C134" s="176" t="s">
        <v>927</v>
      </c>
      <c r="D134" s="176" t="s">
        <v>928</v>
      </c>
    </row>
    <row r="135" spans="1:4" s="137" customFormat="1" ht="33.75">
      <c r="A135" s="155" t="s">
        <v>42</v>
      </c>
      <c r="B135" s="180" t="s">
        <v>1039</v>
      </c>
      <c r="C135" s="194">
        <f t="shared" si="4"/>
        <v>68</v>
      </c>
      <c r="D135" s="181">
        <v>85</v>
      </c>
    </row>
    <row r="136" spans="1:4" s="137" customFormat="1" ht="29.25">
      <c r="A136" s="264" t="s">
        <v>1040</v>
      </c>
      <c r="B136" s="265" t="s">
        <v>1041</v>
      </c>
      <c r="C136" s="194">
        <f t="shared" si="4"/>
        <v>280</v>
      </c>
      <c r="D136" s="266">
        <v>350</v>
      </c>
    </row>
    <row r="137" spans="1:4" s="137" customFormat="1">
      <c r="A137" s="249" t="s">
        <v>1042</v>
      </c>
      <c r="B137" s="250"/>
      <c r="C137" s="267" t="s">
        <v>927</v>
      </c>
      <c r="D137" s="267" t="s">
        <v>928</v>
      </c>
    </row>
    <row r="138" spans="1:4" s="137" customFormat="1">
      <c r="A138" s="167" t="s">
        <v>81</v>
      </c>
      <c r="B138" s="268" t="s">
        <v>82</v>
      </c>
      <c r="C138" s="194">
        <f t="shared" si="4"/>
        <v>12.56</v>
      </c>
      <c r="D138" s="238">
        <v>15.7</v>
      </c>
    </row>
    <row r="139" spans="1:4" s="137" customFormat="1">
      <c r="A139" s="253" t="s">
        <v>83</v>
      </c>
      <c r="B139" s="237" t="s">
        <v>1043</v>
      </c>
      <c r="C139" s="194">
        <f t="shared" si="4"/>
        <v>22.560000000000002</v>
      </c>
      <c r="D139" s="258">
        <v>28.2</v>
      </c>
    </row>
    <row r="140" spans="1:4" s="90" customFormat="1">
      <c r="A140" s="253" t="s">
        <v>84</v>
      </c>
      <c r="B140" s="237" t="s">
        <v>1044</v>
      </c>
      <c r="C140" s="194">
        <f t="shared" si="4"/>
        <v>18.8</v>
      </c>
      <c r="D140" s="258">
        <v>23.5</v>
      </c>
    </row>
    <row r="141" spans="1:4" s="137" customFormat="1">
      <c r="A141" s="212" t="s">
        <v>85</v>
      </c>
      <c r="B141" s="237" t="s">
        <v>86</v>
      </c>
      <c r="C141" s="194">
        <f t="shared" si="4"/>
        <v>31.439999999999998</v>
      </c>
      <c r="D141" s="258">
        <v>39.299999999999997</v>
      </c>
    </row>
    <row r="142" spans="1:4" s="137" customFormat="1" ht="22.5">
      <c r="A142" s="212" t="s">
        <v>87</v>
      </c>
      <c r="B142" s="237" t="s">
        <v>1045</v>
      </c>
      <c r="C142" s="194">
        <f t="shared" si="4"/>
        <v>37.760000000000005</v>
      </c>
      <c r="D142" s="258">
        <v>47.2</v>
      </c>
    </row>
    <row r="143" spans="1:4" s="137" customFormat="1" ht="22.5">
      <c r="A143" s="185" t="s">
        <v>104</v>
      </c>
      <c r="B143" s="262" t="s">
        <v>1046</v>
      </c>
      <c r="C143" s="194">
        <f t="shared" si="4"/>
        <v>22.560000000000002</v>
      </c>
      <c r="D143" s="269">
        <v>28.2</v>
      </c>
    </row>
    <row r="144" spans="1:4" s="137" customFormat="1">
      <c r="A144" s="249" t="s">
        <v>1047</v>
      </c>
      <c r="B144" s="250"/>
      <c r="C144" s="267" t="s">
        <v>927</v>
      </c>
      <c r="D144" s="267" t="s">
        <v>928</v>
      </c>
    </row>
    <row r="145" spans="1:4" s="137" customFormat="1" ht="51.75">
      <c r="A145" s="270" t="s">
        <v>1048</v>
      </c>
      <c r="B145" s="268" t="s">
        <v>1049</v>
      </c>
      <c r="C145" s="194">
        <f t="shared" si="4"/>
        <v>34.24</v>
      </c>
      <c r="D145" s="238">
        <v>42.8</v>
      </c>
    </row>
    <row r="146" spans="1:4" s="137" customFormat="1" ht="51.75">
      <c r="A146" s="158" t="s">
        <v>1050</v>
      </c>
      <c r="B146" s="271" t="s">
        <v>1051</v>
      </c>
      <c r="C146" s="194">
        <f t="shared" si="4"/>
        <v>34.24</v>
      </c>
      <c r="D146" s="258">
        <v>42.8</v>
      </c>
    </row>
    <row r="147" spans="1:4" s="137" customFormat="1" ht="5.25" customHeight="1">
      <c r="B147" s="272"/>
      <c r="C147" s="273"/>
      <c r="D147" s="273"/>
    </row>
    <row r="148" spans="1:4" s="137" customFormat="1">
      <c r="A148" s="249" t="s">
        <v>1052</v>
      </c>
      <c r="B148" s="274"/>
      <c r="C148" s="267" t="s">
        <v>927</v>
      </c>
      <c r="D148" s="267" t="s">
        <v>928</v>
      </c>
    </row>
    <row r="149" spans="1:4" s="137" customFormat="1">
      <c r="A149" s="895" t="s">
        <v>1053</v>
      </c>
      <c r="B149" s="895"/>
      <c r="C149" s="895"/>
      <c r="D149" s="895"/>
    </row>
    <row r="150" spans="1:4" s="277" customFormat="1" ht="31.5">
      <c r="A150" s="275" t="s">
        <v>277</v>
      </c>
      <c r="B150" s="211" t="s">
        <v>1054</v>
      </c>
      <c r="C150" s="194">
        <f t="shared" ref="C150:C160" si="5">D150*0.8</f>
        <v>111.2</v>
      </c>
      <c r="D150" s="276">
        <v>139</v>
      </c>
    </row>
    <row r="151" spans="1:4" s="137" customFormat="1" ht="22.5">
      <c r="A151" s="270" t="s">
        <v>1055</v>
      </c>
      <c r="B151" s="268" t="s">
        <v>1056</v>
      </c>
      <c r="C151" s="194">
        <f t="shared" si="5"/>
        <v>85.44</v>
      </c>
      <c r="D151" s="276">
        <v>106.8</v>
      </c>
    </row>
    <row r="152" spans="1:4" s="278" customFormat="1" ht="29.25">
      <c r="A152" s="270" t="s">
        <v>1057</v>
      </c>
      <c r="B152" s="211" t="s">
        <v>1058</v>
      </c>
      <c r="C152" s="194">
        <f t="shared" si="5"/>
        <v>295.2</v>
      </c>
      <c r="D152" s="276">
        <v>369</v>
      </c>
    </row>
    <row r="153" spans="1:4" s="137" customFormat="1" ht="20.25">
      <c r="A153" s="256" t="s">
        <v>91</v>
      </c>
      <c r="B153" s="254" t="s">
        <v>1059</v>
      </c>
      <c r="C153" s="194">
        <f t="shared" si="5"/>
        <v>47.44</v>
      </c>
      <c r="D153" s="279">
        <v>59.3</v>
      </c>
    </row>
    <row r="154" spans="1:4" ht="20.25">
      <c r="A154" s="270" t="s">
        <v>92</v>
      </c>
      <c r="B154" s="268" t="s">
        <v>1060</v>
      </c>
      <c r="C154" s="194">
        <f t="shared" si="5"/>
        <v>47.44</v>
      </c>
      <c r="D154" s="261">
        <v>59.3</v>
      </c>
    </row>
    <row r="155" spans="1:4" ht="20.25">
      <c r="A155" s="236" t="s">
        <v>1061</v>
      </c>
      <c r="B155" s="237" t="s">
        <v>1062</v>
      </c>
      <c r="C155" s="194">
        <f t="shared" si="5"/>
        <v>195.76</v>
      </c>
      <c r="D155" s="261">
        <v>244.7</v>
      </c>
    </row>
    <row r="156" spans="1:4" s="255" customFormat="1" ht="20.25">
      <c r="A156" s="253" t="s">
        <v>94</v>
      </c>
      <c r="B156" s="237" t="s">
        <v>1063</v>
      </c>
      <c r="C156" s="194">
        <f t="shared" si="5"/>
        <v>142.4</v>
      </c>
      <c r="D156" s="261">
        <v>178</v>
      </c>
    </row>
    <row r="157" spans="1:4" ht="31.5">
      <c r="A157" s="253" t="s">
        <v>96</v>
      </c>
      <c r="B157" s="237" t="s">
        <v>1064</v>
      </c>
      <c r="C157" s="194">
        <f t="shared" si="5"/>
        <v>180.96</v>
      </c>
      <c r="D157" s="261">
        <v>226.2</v>
      </c>
    </row>
    <row r="158" spans="1:4" s="278" customFormat="1" ht="31.5">
      <c r="A158" s="253" t="s">
        <v>98</v>
      </c>
      <c r="B158" s="237" t="s">
        <v>1065</v>
      </c>
      <c r="C158" s="194">
        <f t="shared" si="5"/>
        <v>124.80000000000001</v>
      </c>
      <c r="D158" s="261">
        <v>156</v>
      </c>
    </row>
    <row r="159" spans="1:4" s="137" customFormat="1" ht="20.25">
      <c r="A159" s="212" t="s">
        <v>510</v>
      </c>
      <c r="B159" s="237" t="s">
        <v>1066</v>
      </c>
      <c r="C159" s="194">
        <f t="shared" si="5"/>
        <v>381.20000000000005</v>
      </c>
      <c r="D159" s="261">
        <v>476.5</v>
      </c>
    </row>
    <row r="160" spans="1:4" s="137" customFormat="1" ht="20.25">
      <c r="A160" s="158" t="s">
        <v>512</v>
      </c>
      <c r="B160" s="271" t="s">
        <v>1067</v>
      </c>
      <c r="C160" s="194">
        <f t="shared" si="5"/>
        <v>333.76</v>
      </c>
      <c r="D160" s="261">
        <v>417.2</v>
      </c>
    </row>
    <row r="161" spans="1:4" s="137" customFormat="1" ht="5.25" customHeight="1">
      <c r="A161" s="167"/>
      <c r="B161" s="272"/>
      <c r="C161" s="273"/>
      <c r="D161" s="273"/>
    </row>
    <row r="162" spans="1:4" s="137" customFormat="1">
      <c r="A162" s="249" t="s">
        <v>1068</v>
      </c>
      <c r="B162" s="250"/>
      <c r="C162" s="267" t="s">
        <v>927</v>
      </c>
      <c r="D162" s="267" t="s">
        <v>928</v>
      </c>
    </row>
    <row r="163" spans="1:4" s="255" customFormat="1" ht="77.25" customHeight="1">
      <c r="A163" s="275" t="s">
        <v>338</v>
      </c>
      <c r="B163" s="211" t="s">
        <v>1069</v>
      </c>
      <c r="C163" s="194">
        <f t="shared" ref="C163:C169" si="6">D163*0.8</f>
        <v>726</v>
      </c>
      <c r="D163" s="238">
        <v>907.5</v>
      </c>
    </row>
    <row r="164" spans="1:4" s="137" customFormat="1" ht="78.75" customHeight="1">
      <c r="A164" s="270" t="s">
        <v>1070</v>
      </c>
      <c r="B164" s="211" t="s">
        <v>1071</v>
      </c>
      <c r="C164" s="194">
        <f t="shared" si="6"/>
        <v>470.56000000000006</v>
      </c>
      <c r="D164" s="258">
        <v>588.20000000000005</v>
      </c>
    </row>
    <row r="165" spans="1:4" s="278" customFormat="1" ht="38.25">
      <c r="A165" s="280" t="s">
        <v>1072</v>
      </c>
      <c r="B165" s="281" t="s">
        <v>1073</v>
      </c>
      <c r="C165" s="194">
        <f t="shared" si="6"/>
        <v>72.8</v>
      </c>
      <c r="D165" s="261">
        <v>91</v>
      </c>
    </row>
    <row r="166" spans="1:4" ht="35.25" customHeight="1">
      <c r="A166" s="236" t="s">
        <v>1074</v>
      </c>
      <c r="B166" s="254" t="s">
        <v>1075</v>
      </c>
      <c r="C166" s="194">
        <f t="shared" si="6"/>
        <v>428</v>
      </c>
      <c r="D166" s="282">
        <v>535</v>
      </c>
    </row>
    <row r="167" spans="1:4" ht="26.25" customHeight="1">
      <c r="A167" s="283" t="s">
        <v>1076</v>
      </c>
      <c r="B167" s="177" t="s">
        <v>1077</v>
      </c>
      <c r="C167" s="194">
        <f t="shared" si="6"/>
        <v>294.40000000000003</v>
      </c>
      <c r="D167" s="284">
        <v>368</v>
      </c>
    </row>
    <row r="168" spans="1:4" s="137" customFormat="1">
      <c r="A168" s="249" t="s">
        <v>1078</v>
      </c>
      <c r="B168" s="250"/>
      <c r="C168" s="153" t="s">
        <v>927</v>
      </c>
      <c r="D168" s="153" t="s">
        <v>928</v>
      </c>
    </row>
    <row r="169" spans="1:4" s="137" customFormat="1" ht="31.5">
      <c r="A169" s="285" t="s">
        <v>1079</v>
      </c>
      <c r="B169" s="286" t="s">
        <v>1080</v>
      </c>
      <c r="C169" s="194">
        <f t="shared" si="6"/>
        <v>124</v>
      </c>
      <c r="D169" s="287">
        <v>155</v>
      </c>
    </row>
    <row r="170" spans="1:4" s="137" customFormat="1" ht="101.25">
      <c r="A170" s="285"/>
      <c r="B170" s="288" t="s">
        <v>1081</v>
      </c>
      <c r="C170" s="289"/>
      <c r="D170" s="290"/>
    </row>
    <row r="171" spans="1:4" s="137" customFormat="1" ht="101.25">
      <c r="A171" s="291"/>
      <c r="B171" s="292" t="s">
        <v>1082</v>
      </c>
      <c r="C171" s="293"/>
      <c r="D171" s="294"/>
    </row>
    <row r="172" spans="1:4" s="297" customFormat="1" ht="20.25">
      <c r="A172" s="295" t="s">
        <v>756</v>
      </c>
      <c r="B172" s="296" t="s">
        <v>1083</v>
      </c>
      <c r="C172" s="194">
        <f t="shared" ref="C172:C190" si="7">D172*0.8</f>
        <v>135.44000000000003</v>
      </c>
      <c r="D172" s="238">
        <v>169.3</v>
      </c>
    </row>
    <row r="173" spans="1:4" s="297" customFormat="1">
      <c r="A173" s="298" t="s">
        <v>785</v>
      </c>
      <c r="B173" s="299" t="s">
        <v>1084</v>
      </c>
      <c r="C173" s="194">
        <f t="shared" si="7"/>
        <v>238.8</v>
      </c>
      <c r="D173" s="261">
        <v>298.5</v>
      </c>
    </row>
    <row r="174" spans="1:4" s="297" customFormat="1" ht="20.25">
      <c r="A174" s="298" t="s">
        <v>787</v>
      </c>
      <c r="B174" s="299" t="s">
        <v>1085</v>
      </c>
      <c r="C174" s="194">
        <f t="shared" si="7"/>
        <v>299.60000000000002</v>
      </c>
      <c r="D174" s="261">
        <v>374.5</v>
      </c>
    </row>
    <row r="175" spans="1:4" s="297" customFormat="1" ht="71.25" customHeight="1">
      <c r="A175" s="300" t="s">
        <v>1086</v>
      </c>
      <c r="B175" s="296" t="s">
        <v>1087</v>
      </c>
      <c r="C175" s="194">
        <f t="shared" si="7"/>
        <v>170.4</v>
      </c>
      <c r="D175" s="258">
        <v>213</v>
      </c>
    </row>
    <row r="176" spans="1:4" s="297" customFormat="1" ht="93.75" customHeight="1">
      <c r="A176" s="301" t="s">
        <v>1088</v>
      </c>
      <c r="B176" s="302" t="s">
        <v>1089</v>
      </c>
      <c r="C176" s="194">
        <f t="shared" si="7"/>
        <v>408</v>
      </c>
      <c r="D176" s="200">
        <v>510</v>
      </c>
    </row>
    <row r="177" spans="1:4" s="297" customFormat="1">
      <c r="A177" s="151" t="s">
        <v>1090</v>
      </c>
      <c r="B177" s="303"/>
      <c r="C177" s="304" t="s">
        <v>927</v>
      </c>
      <c r="D177" s="304" t="s">
        <v>928</v>
      </c>
    </row>
    <row r="178" spans="1:4" s="297" customFormat="1">
      <c r="A178" s="283" t="s">
        <v>1091</v>
      </c>
      <c r="B178" s="177" t="s">
        <v>1092</v>
      </c>
      <c r="C178" s="194">
        <f t="shared" si="7"/>
        <v>192.64000000000001</v>
      </c>
      <c r="D178" s="148">
        <v>240.8</v>
      </c>
    </row>
    <row r="179" spans="1:4" s="137" customFormat="1">
      <c r="A179" s="305" t="s">
        <v>1093</v>
      </c>
      <c r="B179" s="306"/>
      <c r="C179" s="307" t="s">
        <v>927</v>
      </c>
      <c r="D179" s="307" t="s">
        <v>928</v>
      </c>
    </row>
    <row r="180" spans="1:4" s="308" customFormat="1" ht="31.5" customHeight="1">
      <c r="A180" s="270" t="s">
        <v>1094</v>
      </c>
      <c r="B180" s="211" t="s">
        <v>1095</v>
      </c>
      <c r="C180" s="194">
        <f t="shared" si="7"/>
        <v>96</v>
      </c>
      <c r="D180" s="238">
        <v>120</v>
      </c>
    </row>
    <row r="181" spans="1:4" s="308" customFormat="1" ht="33.75">
      <c r="A181" s="270" t="s">
        <v>1096</v>
      </c>
      <c r="B181" s="211" t="s">
        <v>1097</v>
      </c>
      <c r="C181" s="194">
        <f t="shared" si="7"/>
        <v>30</v>
      </c>
      <c r="D181" s="238">
        <v>37.5</v>
      </c>
    </row>
    <row r="182" spans="1:4" ht="20.25">
      <c r="A182" s="236" t="s">
        <v>1098</v>
      </c>
      <c r="B182" s="254" t="s">
        <v>1099</v>
      </c>
      <c r="C182" s="194">
        <f t="shared" si="7"/>
        <v>60</v>
      </c>
      <c r="D182" s="269">
        <v>75</v>
      </c>
    </row>
    <row r="183" spans="1:4" ht="22.5" customHeight="1">
      <c r="A183" s="275" t="s">
        <v>1100</v>
      </c>
      <c r="B183" s="211" t="s">
        <v>1101</v>
      </c>
      <c r="C183" s="194">
        <f t="shared" si="7"/>
        <v>60</v>
      </c>
      <c r="D183" s="309">
        <v>75</v>
      </c>
    </row>
    <row r="184" spans="1:4" ht="108" customHeight="1">
      <c r="A184" s="236" t="s">
        <v>1102</v>
      </c>
      <c r="B184" s="254" t="s">
        <v>1103</v>
      </c>
      <c r="C184" s="194">
        <f t="shared" si="7"/>
        <v>105.60000000000001</v>
      </c>
      <c r="D184" s="269">
        <v>132</v>
      </c>
    </row>
    <row r="185" spans="1:4">
      <c r="A185" s="236" t="s">
        <v>1104</v>
      </c>
      <c r="B185" s="254" t="s">
        <v>1105</v>
      </c>
      <c r="C185" s="194">
        <f t="shared" si="7"/>
        <v>21.6</v>
      </c>
      <c r="D185" s="269">
        <v>27</v>
      </c>
    </row>
    <row r="186" spans="1:4">
      <c r="A186" s="236" t="s">
        <v>1106</v>
      </c>
      <c r="B186" s="254" t="s">
        <v>1107</v>
      </c>
      <c r="C186" s="194">
        <f t="shared" si="7"/>
        <v>21.6</v>
      </c>
      <c r="D186" s="269">
        <v>27</v>
      </c>
    </row>
    <row r="187" spans="1:4" ht="20.25">
      <c r="A187" s="212" t="s">
        <v>1108</v>
      </c>
      <c r="B187" s="254" t="s">
        <v>1109</v>
      </c>
      <c r="C187" s="194">
        <f t="shared" si="7"/>
        <v>27.200000000000003</v>
      </c>
      <c r="D187" s="276">
        <v>34</v>
      </c>
    </row>
    <row r="188" spans="1:4" s="137" customFormat="1">
      <c r="A188" s="137" t="s">
        <v>1110</v>
      </c>
      <c r="B188" s="310" t="s">
        <v>1111</v>
      </c>
      <c r="C188" s="194">
        <f t="shared" si="7"/>
        <v>40</v>
      </c>
      <c r="D188" s="311">
        <v>50</v>
      </c>
    </row>
    <row r="189" spans="1:4" s="137" customFormat="1" ht="76.5">
      <c r="A189" s="212" t="s">
        <v>1112</v>
      </c>
      <c r="B189" s="254" t="s">
        <v>1113</v>
      </c>
      <c r="C189" s="194">
        <f t="shared" si="7"/>
        <v>48</v>
      </c>
      <c r="D189" s="312">
        <v>60</v>
      </c>
    </row>
    <row r="190" spans="1:4" s="137" customFormat="1" ht="112.5">
      <c r="A190" s="158" t="s">
        <v>1114</v>
      </c>
      <c r="B190" s="159" t="s">
        <v>1115</v>
      </c>
      <c r="C190" s="194">
        <f t="shared" si="7"/>
        <v>1120</v>
      </c>
      <c r="D190" s="313">
        <v>1400</v>
      </c>
    </row>
    <row r="191" spans="1:4">
      <c r="A191" s="283"/>
      <c r="B191" s="177"/>
      <c r="C191" s="273"/>
      <c r="D191" s="273"/>
    </row>
    <row r="192" spans="1:4" s="317" customFormat="1" ht="12.75">
      <c r="A192" s="314"/>
      <c r="B192" s="315"/>
      <c r="C192" s="316"/>
      <c r="D192" s="316"/>
    </row>
    <row r="193" spans="1:4" s="317" customFormat="1" ht="12.75">
      <c r="A193" s="887" t="s">
        <v>1116</v>
      </c>
      <c r="B193" s="887"/>
      <c r="C193" s="888"/>
      <c r="D193" s="888"/>
    </row>
    <row r="194" spans="1:4" s="317" customFormat="1" ht="190.5" customHeight="1">
      <c r="A194" s="889" t="s">
        <v>1117</v>
      </c>
      <c r="B194" s="889"/>
      <c r="C194" s="889"/>
      <c r="D194" s="889"/>
    </row>
    <row r="195" spans="1:4" s="317" customFormat="1" ht="12.75">
      <c r="A195" s="890" t="s">
        <v>1118</v>
      </c>
      <c r="B195" s="890"/>
      <c r="C195" s="888"/>
      <c r="D195" s="888"/>
    </row>
    <row r="196" spans="1:4" s="317" customFormat="1" ht="60.75" customHeight="1">
      <c r="A196" s="889" t="s">
        <v>1119</v>
      </c>
      <c r="B196" s="889"/>
      <c r="C196" s="888"/>
      <c r="D196" s="888"/>
    </row>
    <row r="315" spans="1:4" s="169" customFormat="1">
      <c r="A315" s="167"/>
      <c r="B315" s="168"/>
      <c r="C315" s="148"/>
      <c r="D315" s="148"/>
    </row>
    <row r="316" spans="1:4" s="169" customFormat="1">
      <c r="A316" s="167"/>
      <c r="B316" s="168"/>
      <c r="C316" s="148"/>
      <c r="D316" s="148"/>
    </row>
    <row r="326" spans="1:4">
      <c r="B326" s="170"/>
    </row>
    <row r="327" spans="1:4">
      <c r="A327" s="172"/>
      <c r="B327" s="173"/>
      <c r="C327" s="174"/>
      <c r="D327" s="174"/>
    </row>
    <row r="328" spans="1:4">
      <c r="A328" s="172"/>
      <c r="B328" s="175"/>
      <c r="C328" s="174"/>
      <c r="D328" s="174"/>
    </row>
  </sheetData>
  <mergeCells count="10">
    <mergeCell ref="A193:D193"/>
    <mergeCell ref="A194:D194"/>
    <mergeCell ref="A195:D195"/>
    <mergeCell ref="A196:D196"/>
    <mergeCell ref="A69:D69"/>
    <mergeCell ref="A78:D78"/>
    <mergeCell ref="A79:D79"/>
    <mergeCell ref="A85:D85"/>
    <mergeCell ref="A120:D120"/>
    <mergeCell ref="A149:D149"/>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0CDA6-5F01-4BFC-9683-FEDABD785AE2}">
  <dimension ref="A1:E319"/>
  <sheetViews>
    <sheetView topLeftCell="A43" workbookViewId="0">
      <selection activeCell="C60" sqref="C60"/>
    </sheetView>
  </sheetViews>
  <sheetFormatPr defaultColWidth="9.140625" defaultRowHeight="15"/>
  <cols>
    <col min="1" max="1" width="18.7109375" style="167" customWidth="1"/>
    <col min="2" max="2" width="60" style="168" customWidth="1"/>
    <col min="3" max="4" width="9.7109375" style="148" customWidth="1"/>
  </cols>
  <sheetData>
    <row r="1" spans="1:4">
      <c r="A1" s="140"/>
      <c r="B1" s="141"/>
      <c r="C1" s="318"/>
      <c r="D1" s="142"/>
    </row>
    <row r="2" spans="1:4">
      <c r="A2" s="143"/>
      <c r="B2" s="144"/>
      <c r="C2" s="319"/>
      <c r="D2" s="145"/>
    </row>
    <row r="3" spans="1:4">
      <c r="A3" s="143"/>
      <c r="B3" s="144"/>
      <c r="C3" s="319"/>
      <c r="D3" s="145"/>
    </row>
    <row r="4" spans="1:4">
      <c r="A4" s="143"/>
      <c r="B4" s="144"/>
      <c r="C4" s="319"/>
      <c r="D4" s="145"/>
    </row>
    <row r="5" spans="1:4">
      <c r="A5" s="143"/>
      <c r="B5" s="144"/>
      <c r="C5" s="319"/>
      <c r="D5" s="145"/>
    </row>
    <row r="6" spans="1:4">
      <c r="A6" s="143"/>
      <c r="B6" s="144"/>
      <c r="C6" s="319"/>
      <c r="D6" s="145"/>
    </row>
    <row r="7" spans="1:4">
      <c r="A7" s="143"/>
      <c r="B7" s="144"/>
      <c r="C7" s="319"/>
      <c r="D7" s="145"/>
    </row>
    <row r="8" spans="1:4">
      <c r="A8" s="146"/>
      <c r="B8" s="147"/>
      <c r="C8" s="320"/>
    </row>
    <row r="9" spans="1:4">
      <c r="A9"/>
      <c r="B9" s="147"/>
      <c r="C9" s="320"/>
    </row>
    <row r="10" spans="1:4">
      <c r="A10" s="149"/>
      <c r="B10" s="147"/>
      <c r="C10" s="320"/>
    </row>
    <row r="11" spans="1:4">
      <c r="A11" s="149"/>
      <c r="B11" s="147"/>
      <c r="C11" s="320"/>
    </row>
    <row r="12" spans="1:4">
      <c r="A12" s="149"/>
      <c r="B12" s="147"/>
      <c r="C12" s="320"/>
    </row>
    <row r="13" spans="1:4">
      <c r="A13" s="149"/>
      <c r="B13" s="147"/>
      <c r="C13" s="320"/>
    </row>
    <row r="14" spans="1:4">
      <c r="A14" s="149"/>
      <c r="B14" s="147"/>
      <c r="C14" s="320"/>
    </row>
    <row r="15" spans="1:4">
      <c r="A15" s="149"/>
      <c r="B15" s="147"/>
      <c r="C15" s="320"/>
    </row>
    <row r="16" spans="1:4">
      <c r="A16" s="149"/>
      <c r="B16" s="147"/>
      <c r="C16" s="320"/>
    </row>
    <row r="17" spans="1:3">
      <c r="A17" s="149"/>
      <c r="B17" s="147"/>
      <c r="C17" s="320"/>
    </row>
    <row r="18" spans="1:3">
      <c r="A18" s="149"/>
      <c r="B18" s="147"/>
      <c r="C18" s="320"/>
    </row>
    <row r="19" spans="1:3">
      <c r="A19" s="149"/>
      <c r="B19" s="147"/>
      <c r="C19" s="320"/>
    </row>
    <row r="20" spans="1:3">
      <c r="A20" s="149"/>
      <c r="B20" s="147"/>
      <c r="C20" s="320"/>
    </row>
    <row r="21" spans="1:3">
      <c r="A21" s="149"/>
      <c r="B21" s="147"/>
      <c r="C21" s="320"/>
    </row>
    <row r="22" spans="1:3">
      <c r="A22" s="149"/>
      <c r="B22" s="147"/>
      <c r="C22" s="320"/>
    </row>
    <row r="23" spans="1:3">
      <c r="A23" s="149"/>
      <c r="B23" s="147"/>
      <c r="C23" s="320"/>
    </row>
    <row r="24" spans="1:3">
      <c r="A24" s="149"/>
      <c r="B24" s="147"/>
      <c r="C24" s="320"/>
    </row>
    <row r="25" spans="1:3">
      <c r="A25" s="149"/>
      <c r="B25" s="147"/>
      <c r="C25" s="320"/>
    </row>
    <row r="26" spans="1:3">
      <c r="A26" s="149"/>
      <c r="B26" s="147"/>
      <c r="C26" s="320"/>
    </row>
    <row r="27" spans="1:3">
      <c r="A27" s="149"/>
      <c r="B27" s="147"/>
      <c r="C27" s="320"/>
    </row>
    <row r="28" spans="1:3">
      <c r="A28" s="149"/>
      <c r="B28" s="147"/>
      <c r="C28" s="320"/>
    </row>
    <row r="29" spans="1:3">
      <c r="A29" s="149"/>
      <c r="B29" s="147"/>
      <c r="C29" s="320"/>
    </row>
    <row r="30" spans="1:3">
      <c r="A30" s="149"/>
      <c r="B30" s="147"/>
      <c r="C30" s="320"/>
    </row>
    <row r="31" spans="1:3">
      <c r="A31" s="149"/>
      <c r="B31" s="147"/>
      <c r="C31" s="320"/>
    </row>
    <row r="32" spans="1:3">
      <c r="A32" s="149"/>
      <c r="B32" s="147"/>
      <c r="C32" s="320"/>
    </row>
    <row r="33" spans="1:3">
      <c r="A33" s="149"/>
      <c r="B33" s="147"/>
      <c r="C33" s="320"/>
    </row>
    <row r="34" spans="1:3">
      <c r="A34" s="149"/>
      <c r="B34" s="147"/>
      <c r="C34" s="320"/>
    </row>
    <row r="35" spans="1:3">
      <c r="A35" s="149"/>
      <c r="B35" s="147"/>
      <c r="C35" s="320"/>
    </row>
    <row r="36" spans="1:3">
      <c r="A36" s="149"/>
      <c r="B36" s="147"/>
      <c r="C36" s="320"/>
    </row>
    <row r="37" spans="1:3">
      <c r="A37" s="149"/>
      <c r="B37" s="147"/>
      <c r="C37" s="320"/>
    </row>
    <row r="38" spans="1:3">
      <c r="A38" s="149"/>
      <c r="B38" s="147"/>
      <c r="C38" s="320"/>
    </row>
    <row r="39" spans="1:3" ht="10.5" customHeight="1">
      <c r="A39" s="149"/>
      <c r="B39" s="147"/>
      <c r="C39" s="320"/>
    </row>
    <row r="40" spans="1:3">
      <c r="A40" s="149"/>
      <c r="B40" s="147"/>
      <c r="C40" s="320"/>
    </row>
    <row r="41" spans="1:3">
      <c r="A41" s="149"/>
      <c r="B41" s="147"/>
      <c r="C41" s="320"/>
    </row>
    <row r="42" spans="1:3">
      <c r="A42" s="149"/>
      <c r="B42" s="147"/>
      <c r="C42" s="320"/>
    </row>
    <row r="43" spans="1:3">
      <c r="A43" s="149"/>
      <c r="B43" s="147"/>
      <c r="C43" s="320"/>
    </row>
    <row r="44" spans="1:3">
      <c r="A44" s="149"/>
      <c r="B44" s="147"/>
      <c r="C44" s="320"/>
    </row>
    <row r="45" spans="1:3">
      <c r="A45" s="149"/>
      <c r="B45" s="147"/>
      <c r="C45" s="320"/>
    </row>
    <row r="46" spans="1:3">
      <c r="A46" s="149"/>
      <c r="B46" s="147"/>
      <c r="C46" s="320"/>
    </row>
    <row r="47" spans="1:3">
      <c r="A47" s="149"/>
      <c r="B47" s="147"/>
      <c r="C47" s="320"/>
    </row>
    <row r="48" spans="1:3">
      <c r="A48" s="149"/>
      <c r="B48" s="147"/>
      <c r="C48" s="320"/>
    </row>
    <row r="49" spans="1:5">
      <c r="A49" s="149"/>
      <c r="B49" s="147"/>
      <c r="C49" s="320"/>
    </row>
    <row r="50" spans="1:5">
      <c r="A50" s="149"/>
      <c r="B50" s="147"/>
      <c r="C50" s="320"/>
    </row>
    <row r="51" spans="1:5">
      <c r="A51" s="149"/>
      <c r="B51" s="147"/>
      <c r="C51" s="320"/>
    </row>
    <row r="52" spans="1:5">
      <c r="A52" s="149"/>
      <c r="B52" s="147"/>
      <c r="C52" s="320"/>
    </row>
    <row r="53" spans="1:5">
      <c r="A53" s="149"/>
      <c r="B53" s="147"/>
      <c r="C53" s="320"/>
    </row>
    <row r="54" spans="1:5">
      <c r="A54" s="149"/>
      <c r="B54" s="147"/>
      <c r="C54" s="320"/>
    </row>
    <row r="55" spans="1:5">
      <c r="A55" s="149"/>
      <c r="B55" s="147"/>
      <c r="C55" s="320"/>
    </row>
    <row r="56" spans="1:5">
      <c r="A56" s="149"/>
      <c r="B56" s="147"/>
      <c r="C56" s="320"/>
    </row>
    <row r="57" spans="1:5">
      <c r="A57" s="631" t="s">
        <v>1882</v>
      </c>
      <c r="B57" s="630"/>
      <c r="C57" s="320"/>
    </row>
    <row r="58" spans="1:5" ht="5.25" customHeight="1">
      <c r="A58" s="149"/>
      <c r="B58" s="147"/>
      <c r="C58" s="320"/>
    </row>
    <row r="59" spans="1:5" s="187" customFormat="1" ht="17.25" customHeight="1">
      <c r="A59" s="151" t="s">
        <v>958</v>
      </c>
      <c r="B59" s="152"/>
      <c r="C59" s="321" t="s">
        <v>927</v>
      </c>
      <c r="D59" s="153" t="s">
        <v>928</v>
      </c>
    </row>
    <row r="60" spans="1:5" s="90" customFormat="1" ht="22.5">
      <c r="A60" s="322" t="s">
        <v>1120</v>
      </c>
      <c r="B60" s="323" t="s">
        <v>1121</v>
      </c>
      <c r="C60" s="324">
        <f>D60*0.8</f>
        <v>705.04</v>
      </c>
      <c r="D60" s="324">
        <v>881.3</v>
      </c>
      <c r="E60" s="137"/>
    </row>
    <row r="61" spans="1:5" s="187" customFormat="1" ht="17.25" customHeight="1">
      <c r="A61" s="151" t="s">
        <v>1122</v>
      </c>
      <c r="B61" s="152"/>
      <c r="C61" s="321" t="s">
        <v>927</v>
      </c>
      <c r="D61" s="153" t="s">
        <v>928</v>
      </c>
      <c r="E61" s="137"/>
    </row>
    <row r="62" spans="1:5" s="90" customFormat="1" ht="22.5">
      <c r="A62" s="325" t="s">
        <v>1123</v>
      </c>
      <c r="B62" s="323" t="s">
        <v>1124</v>
      </c>
      <c r="C62" s="186">
        <f>D62*0.8</f>
        <v>748.40000000000009</v>
      </c>
      <c r="D62" s="324">
        <v>935.5</v>
      </c>
      <c r="E62" s="137"/>
    </row>
    <row r="63" spans="1:5" s="187" customFormat="1">
      <c r="A63" s="151" t="s">
        <v>971</v>
      </c>
      <c r="B63" s="152"/>
      <c r="C63" s="321" t="s">
        <v>927</v>
      </c>
      <c r="D63" s="153" t="s">
        <v>928</v>
      </c>
      <c r="E63" s="137"/>
    </row>
    <row r="64" spans="1:5" s="210" customFormat="1" ht="27.75" customHeight="1">
      <c r="A64" s="891" t="s">
        <v>972</v>
      </c>
      <c r="B64" s="891"/>
      <c r="C64" s="891"/>
      <c r="D64" s="891"/>
      <c r="E64" s="137"/>
    </row>
    <row r="65" spans="1:5" s="137" customFormat="1" ht="22.5">
      <c r="A65" s="137" t="s">
        <v>1125</v>
      </c>
      <c r="B65" s="326" t="s">
        <v>1121</v>
      </c>
      <c r="C65" s="186">
        <f>D65*0.8</f>
        <v>705.04</v>
      </c>
      <c r="D65" s="324">
        <v>881.3</v>
      </c>
    </row>
    <row r="66" spans="1:5" s="137" customFormat="1" ht="22.5">
      <c r="A66" s="264" t="s">
        <v>1126</v>
      </c>
      <c r="B66" s="265" t="s">
        <v>1124</v>
      </c>
      <c r="C66" s="327">
        <f>D66*0.8</f>
        <v>748.40000000000009</v>
      </c>
      <c r="D66" s="327">
        <v>935.5</v>
      </c>
    </row>
    <row r="67" spans="1:5" s="137" customFormat="1">
      <c r="A67" s="219" t="s">
        <v>979</v>
      </c>
      <c r="B67" s="162"/>
      <c r="C67" s="153"/>
      <c r="D67" s="153"/>
    </row>
    <row r="68" spans="1:5" s="137" customFormat="1">
      <c r="A68" s="892" t="s">
        <v>980</v>
      </c>
      <c r="B68" s="892"/>
      <c r="C68" s="892"/>
      <c r="D68" s="892"/>
    </row>
    <row r="69" spans="1:5" s="137" customFormat="1">
      <c r="A69" s="892" t="s">
        <v>981</v>
      </c>
      <c r="B69" s="892"/>
      <c r="C69" s="892"/>
      <c r="D69" s="892"/>
    </row>
    <row r="70" spans="1:5" s="137" customFormat="1">
      <c r="A70" s="220" t="s">
        <v>982</v>
      </c>
      <c r="B70" s="220"/>
      <c r="C70" s="220"/>
      <c r="D70" s="220"/>
    </row>
    <row r="71" spans="1:5" s="137" customFormat="1">
      <c r="A71" s="220"/>
      <c r="B71" s="220"/>
      <c r="C71" s="220"/>
      <c r="D71" s="220"/>
    </row>
    <row r="72" spans="1:5" s="137" customFormat="1">
      <c r="A72" s="220" t="s">
        <v>983</v>
      </c>
      <c r="B72" s="220"/>
      <c r="C72" s="220"/>
      <c r="D72" s="220"/>
    </row>
    <row r="73" spans="1:5" s="137" customFormat="1">
      <c r="A73" s="220" t="s">
        <v>984</v>
      </c>
      <c r="B73" s="220"/>
      <c r="C73" s="220"/>
      <c r="D73" s="220"/>
    </row>
    <row r="74" spans="1:5" s="137" customFormat="1">
      <c r="A74" s="220" t="s">
        <v>985</v>
      </c>
      <c r="B74" s="220"/>
      <c r="C74" s="220"/>
      <c r="D74" s="220"/>
    </row>
    <row r="75" spans="1:5" s="137" customFormat="1" ht="31.5" customHeight="1">
      <c r="A75" s="893" t="s">
        <v>986</v>
      </c>
      <c r="B75" s="893"/>
      <c r="C75" s="893"/>
      <c r="D75" s="893"/>
    </row>
    <row r="76" spans="1:5" s="137" customFormat="1">
      <c r="A76" s="221" t="s">
        <v>987</v>
      </c>
      <c r="B76" s="222"/>
      <c r="C76" s="321" t="s">
        <v>927</v>
      </c>
      <c r="D76" s="153" t="s">
        <v>928</v>
      </c>
    </row>
    <row r="77" spans="1:5" s="223" customFormat="1">
      <c r="A77" s="207" t="s">
        <v>988</v>
      </c>
      <c r="B77" s="208" t="s">
        <v>989</v>
      </c>
      <c r="C77" s="327">
        <f t="shared" ref="C77:C95" si="0">D77*0.8</f>
        <v>336</v>
      </c>
      <c r="D77" s="328">
        <v>420</v>
      </c>
      <c r="E77" s="137"/>
    </row>
    <row r="78" spans="1:5" s="226" customFormat="1">
      <c r="A78" s="224" t="s">
        <v>990</v>
      </c>
      <c r="B78" s="213" t="s">
        <v>991</v>
      </c>
      <c r="C78" s="327">
        <f t="shared" si="0"/>
        <v>240</v>
      </c>
      <c r="D78" s="329">
        <v>300</v>
      </c>
      <c r="E78" s="137"/>
    </row>
    <row r="79" spans="1:5" s="226" customFormat="1" ht="12.75" customHeight="1">
      <c r="A79" s="224" t="s">
        <v>992</v>
      </c>
      <c r="B79" s="213" t="s">
        <v>993</v>
      </c>
      <c r="C79" s="327">
        <f t="shared" si="0"/>
        <v>84</v>
      </c>
      <c r="D79" s="329">
        <v>105</v>
      </c>
      <c r="E79" s="137"/>
    </row>
    <row r="80" spans="1:5" s="226" customFormat="1" ht="44.25" customHeight="1">
      <c r="A80" s="227" t="s">
        <v>994</v>
      </c>
      <c r="B80" s="228" t="s">
        <v>995</v>
      </c>
      <c r="C80" s="327">
        <f t="shared" si="0"/>
        <v>28</v>
      </c>
      <c r="D80" s="330">
        <v>35</v>
      </c>
      <c r="E80" s="137"/>
    </row>
    <row r="81" spans="1:5" s="226" customFormat="1" ht="58.5">
      <c r="A81" s="227" t="s">
        <v>996</v>
      </c>
      <c r="B81" s="228" t="s">
        <v>997</v>
      </c>
      <c r="C81" s="327">
        <f t="shared" si="0"/>
        <v>32</v>
      </c>
      <c r="D81" s="229">
        <v>40</v>
      </c>
      <c r="E81" s="137"/>
    </row>
    <row r="82" spans="1:5" s="137" customFormat="1">
      <c r="A82" s="221" t="s">
        <v>998</v>
      </c>
      <c r="B82" s="222"/>
      <c r="C82" s="321" t="s">
        <v>927</v>
      </c>
      <c r="D82" s="153" t="s">
        <v>928</v>
      </c>
    </row>
    <row r="83" spans="1:5" s="231" customFormat="1">
      <c r="A83" s="207" t="s">
        <v>999</v>
      </c>
      <c r="B83" s="208" t="s">
        <v>1000</v>
      </c>
      <c r="C83" s="327">
        <f t="shared" si="0"/>
        <v>460</v>
      </c>
      <c r="D83" s="328">
        <v>575</v>
      </c>
      <c r="E83" s="137"/>
    </row>
    <row r="84" spans="1:5" s="226" customFormat="1" ht="22.5">
      <c r="A84" s="232" t="s">
        <v>1001</v>
      </c>
      <c r="B84" s="331" t="s">
        <v>1002</v>
      </c>
      <c r="C84" s="327">
        <f t="shared" si="0"/>
        <v>416</v>
      </c>
      <c r="D84" s="328">
        <v>520</v>
      </c>
      <c r="E84" s="137"/>
    </row>
    <row r="85" spans="1:5" s="226" customFormat="1">
      <c r="A85" s="224" t="s">
        <v>1003</v>
      </c>
      <c r="B85" s="332" t="s">
        <v>1127</v>
      </c>
      <c r="C85" s="327">
        <f t="shared" si="0"/>
        <v>320</v>
      </c>
      <c r="D85" s="328">
        <v>400</v>
      </c>
      <c r="E85" s="137"/>
    </row>
    <row r="86" spans="1:5" s="226" customFormat="1">
      <c r="A86" s="224" t="s">
        <v>1005</v>
      </c>
      <c r="B86" s="332" t="s">
        <v>1128</v>
      </c>
      <c r="C86" s="327">
        <f t="shared" si="0"/>
        <v>560</v>
      </c>
      <c r="D86" s="328">
        <v>700</v>
      </c>
      <c r="E86" s="137"/>
    </row>
    <row r="87" spans="1:5" s="226" customFormat="1">
      <c r="A87" s="333" t="s">
        <v>1007</v>
      </c>
      <c r="B87" s="332" t="s">
        <v>1008</v>
      </c>
      <c r="C87" s="327">
        <f t="shared" si="0"/>
        <v>96</v>
      </c>
      <c r="D87" s="334">
        <v>120</v>
      </c>
      <c r="E87" s="137"/>
    </row>
    <row r="88" spans="1:5" s="226" customFormat="1" ht="22.5">
      <c r="A88" s="227" t="s">
        <v>1009</v>
      </c>
      <c r="B88" s="335" t="s">
        <v>1129</v>
      </c>
      <c r="C88" s="327">
        <f t="shared" si="0"/>
        <v>144</v>
      </c>
      <c r="D88" s="336">
        <v>180</v>
      </c>
      <c r="E88" s="137"/>
    </row>
    <row r="89" spans="1:5" s="137" customFormat="1">
      <c r="A89" s="221" t="s">
        <v>1011</v>
      </c>
      <c r="B89" s="222"/>
      <c r="C89" s="176" t="s">
        <v>927</v>
      </c>
      <c r="D89" s="176" t="s">
        <v>928</v>
      </c>
    </row>
    <row r="90" spans="1:5" s="231" customFormat="1">
      <c r="A90" s="243" t="s">
        <v>1012</v>
      </c>
      <c r="B90" s="244" t="s">
        <v>1130</v>
      </c>
      <c r="C90" s="327">
        <f t="shared" si="0"/>
        <v>48</v>
      </c>
      <c r="D90" s="245">
        <v>60</v>
      </c>
      <c r="E90" s="137"/>
    </row>
    <row r="91" spans="1:5" s="231" customFormat="1">
      <c r="A91" s="243" t="s">
        <v>1014</v>
      </c>
      <c r="B91" s="244" t="s">
        <v>1015</v>
      </c>
      <c r="C91" s="327">
        <f t="shared" si="0"/>
        <v>107.2</v>
      </c>
      <c r="D91" s="245">
        <v>134</v>
      </c>
      <c r="E91" s="137"/>
    </row>
    <row r="92" spans="1:5" s="231" customFormat="1">
      <c r="A92" s="201" t="s">
        <v>1016</v>
      </c>
      <c r="B92" s="216" t="s">
        <v>1017</v>
      </c>
      <c r="C92" s="327">
        <f t="shared" si="0"/>
        <v>32</v>
      </c>
      <c r="D92" s="337">
        <v>40</v>
      </c>
      <c r="E92" s="137"/>
    </row>
    <row r="93" spans="1:5" s="137" customFormat="1">
      <c r="A93" s="249" t="s">
        <v>1018</v>
      </c>
      <c r="B93" s="250"/>
      <c r="C93" s="338" t="s">
        <v>927</v>
      </c>
      <c r="D93" s="339" t="s">
        <v>928</v>
      </c>
    </row>
    <row r="94" spans="1:5" s="341" customFormat="1">
      <c r="A94" s="275" t="s">
        <v>100</v>
      </c>
      <c r="B94" s="211" t="s">
        <v>101</v>
      </c>
      <c r="C94" s="327">
        <f t="shared" si="0"/>
        <v>29.84</v>
      </c>
      <c r="D94" s="340">
        <v>37.299999999999997</v>
      </c>
      <c r="E94" s="137"/>
    </row>
    <row r="95" spans="1:5" s="341" customFormat="1">
      <c r="A95" s="342" t="s">
        <v>1131</v>
      </c>
      <c r="B95" s="159" t="s">
        <v>1132</v>
      </c>
      <c r="C95" s="327">
        <f t="shared" si="0"/>
        <v>21.36</v>
      </c>
      <c r="D95" s="343">
        <v>26.7</v>
      </c>
      <c r="E95" s="137"/>
    </row>
    <row r="96" spans="1:5" s="137" customFormat="1">
      <c r="A96" s="249" t="s">
        <v>1024</v>
      </c>
      <c r="B96" s="250"/>
      <c r="C96" s="338" t="s">
        <v>927</v>
      </c>
      <c r="D96" s="339" t="s">
        <v>928</v>
      </c>
    </row>
    <row r="97" spans="1:5" s="137" customFormat="1">
      <c r="A97" s="895" t="s">
        <v>1025</v>
      </c>
      <c r="B97" s="895"/>
      <c r="C97" s="895"/>
      <c r="D97" s="895"/>
    </row>
    <row r="98" spans="1:5" s="226" customFormat="1">
      <c r="A98" s="207" t="s">
        <v>1026</v>
      </c>
      <c r="B98" s="230" t="s">
        <v>1027</v>
      </c>
      <c r="C98" s="327">
        <f t="shared" ref="C98:C120" si="1">D98*0.8</f>
        <v>101.04</v>
      </c>
      <c r="D98" s="340">
        <v>126.3</v>
      </c>
      <c r="E98" s="137"/>
    </row>
    <row r="99" spans="1:5" s="226" customFormat="1">
      <c r="A99" s="224" t="s">
        <v>69</v>
      </c>
      <c r="B99" s="213" t="s">
        <v>70</v>
      </c>
      <c r="C99" s="327">
        <f t="shared" si="1"/>
        <v>118.64000000000001</v>
      </c>
      <c r="D99" s="344">
        <v>148.30000000000001</v>
      </c>
      <c r="E99" s="137"/>
    </row>
    <row r="100" spans="1:5" s="226" customFormat="1">
      <c r="A100" s="224" t="s">
        <v>71</v>
      </c>
      <c r="B100" s="213" t="s">
        <v>72</v>
      </c>
      <c r="C100" s="327">
        <f t="shared" si="1"/>
        <v>153.60000000000002</v>
      </c>
      <c r="D100" s="344">
        <v>192</v>
      </c>
      <c r="E100" s="137"/>
    </row>
    <row r="101" spans="1:5" s="226" customFormat="1">
      <c r="A101" s="224" t="s">
        <v>683</v>
      </c>
      <c r="B101" s="213" t="s">
        <v>1028</v>
      </c>
      <c r="C101" s="327">
        <f t="shared" si="1"/>
        <v>122.80000000000001</v>
      </c>
      <c r="D101" s="344">
        <v>153.5</v>
      </c>
      <c r="E101" s="137"/>
    </row>
    <row r="102" spans="1:5" s="226" customFormat="1" ht="67.5">
      <c r="A102" s="259" t="s">
        <v>288</v>
      </c>
      <c r="B102" s="260" t="s">
        <v>1029</v>
      </c>
      <c r="C102" s="327">
        <f t="shared" si="1"/>
        <v>178.64000000000001</v>
      </c>
      <c r="D102" s="344">
        <v>223.3</v>
      </c>
      <c r="E102" s="137"/>
    </row>
    <row r="103" spans="1:5" s="226" customFormat="1" ht="67.5">
      <c r="A103" s="259" t="s">
        <v>1030</v>
      </c>
      <c r="B103" s="260" t="s">
        <v>1031</v>
      </c>
      <c r="C103" s="327">
        <f t="shared" si="1"/>
        <v>256.95999999999998</v>
      </c>
      <c r="D103" s="344">
        <v>321.2</v>
      </c>
      <c r="E103" s="137"/>
    </row>
    <row r="104" spans="1:5" s="226" customFormat="1" ht="22.5">
      <c r="A104" s="259" t="s">
        <v>677</v>
      </c>
      <c r="B104" s="260" t="s">
        <v>1032</v>
      </c>
      <c r="C104" s="327">
        <f t="shared" si="1"/>
        <v>100.56</v>
      </c>
      <c r="D104" s="345">
        <v>125.7</v>
      </c>
      <c r="E104" s="137"/>
    </row>
    <row r="105" spans="1:5" s="226" customFormat="1" ht="15" customHeight="1">
      <c r="A105" s="212" t="s">
        <v>73</v>
      </c>
      <c r="B105" s="254" t="s">
        <v>1133</v>
      </c>
      <c r="C105" s="327">
        <f t="shared" si="1"/>
        <v>108.96</v>
      </c>
      <c r="D105" s="345">
        <v>136.19999999999999</v>
      </c>
      <c r="E105" s="137"/>
    </row>
    <row r="106" spans="1:5" s="137" customFormat="1">
      <c r="A106" s="212" t="s">
        <v>74</v>
      </c>
      <c r="B106" s="237" t="s">
        <v>75</v>
      </c>
      <c r="C106" s="327">
        <f t="shared" si="1"/>
        <v>68.400000000000006</v>
      </c>
      <c r="D106" s="344">
        <v>85.5</v>
      </c>
    </row>
    <row r="107" spans="1:5" s="137" customFormat="1">
      <c r="A107" s="185" t="s">
        <v>280</v>
      </c>
      <c r="B107" s="262" t="s">
        <v>1034</v>
      </c>
      <c r="C107" s="327">
        <f t="shared" si="1"/>
        <v>624.16000000000008</v>
      </c>
      <c r="D107" s="344">
        <v>780.2</v>
      </c>
    </row>
    <row r="108" spans="1:5" s="137" customFormat="1">
      <c r="A108" s="185" t="s">
        <v>694</v>
      </c>
      <c r="B108" s="262" t="s">
        <v>1035</v>
      </c>
      <c r="C108" s="327">
        <f t="shared" si="1"/>
        <v>51.2</v>
      </c>
      <c r="D108" s="344">
        <v>64</v>
      </c>
    </row>
    <row r="109" spans="1:5" s="137" customFormat="1" ht="22.5">
      <c r="A109" s="212" t="s">
        <v>77</v>
      </c>
      <c r="B109" s="254" t="s">
        <v>1134</v>
      </c>
      <c r="C109" s="327">
        <f t="shared" si="1"/>
        <v>135.44000000000003</v>
      </c>
      <c r="D109" s="344">
        <v>169.3</v>
      </c>
    </row>
    <row r="110" spans="1:5" s="137" customFormat="1" ht="45">
      <c r="A110" s="158" t="s">
        <v>1036</v>
      </c>
      <c r="B110" s="271" t="s">
        <v>1135</v>
      </c>
      <c r="C110" s="327">
        <f t="shared" si="1"/>
        <v>256.95999999999998</v>
      </c>
      <c r="D110" s="343">
        <v>321.2</v>
      </c>
    </row>
    <row r="111" spans="1:5" s="137" customFormat="1">
      <c r="A111" s="161" t="s">
        <v>1038</v>
      </c>
      <c r="B111" s="162"/>
      <c r="C111" s="176" t="s">
        <v>927</v>
      </c>
      <c r="D111" s="176" t="s">
        <v>928</v>
      </c>
    </row>
    <row r="112" spans="1:5" s="137" customFormat="1" ht="33.75">
      <c r="A112" s="155" t="s">
        <v>42</v>
      </c>
      <c r="B112" s="180" t="s">
        <v>1039</v>
      </c>
      <c r="C112" s="327">
        <f t="shared" si="1"/>
        <v>68</v>
      </c>
      <c r="D112" s="181">
        <v>85</v>
      </c>
    </row>
    <row r="113" spans="1:5" s="255" customFormat="1" ht="29.25">
      <c r="A113" s="264" t="s">
        <v>1040</v>
      </c>
      <c r="B113" s="265" t="s">
        <v>1041</v>
      </c>
      <c r="C113" s="327">
        <f t="shared" si="1"/>
        <v>280</v>
      </c>
      <c r="D113" s="266">
        <v>350</v>
      </c>
      <c r="E113" s="137"/>
    </row>
    <row r="114" spans="1:5" s="137" customFormat="1">
      <c r="A114" s="249" t="s">
        <v>1042</v>
      </c>
      <c r="B114" s="250"/>
      <c r="C114" s="346" t="s">
        <v>927</v>
      </c>
      <c r="D114" s="347" t="s">
        <v>928</v>
      </c>
    </row>
    <row r="115" spans="1:5" s="137" customFormat="1">
      <c r="A115" s="167" t="s">
        <v>81</v>
      </c>
      <c r="B115" s="268" t="s">
        <v>82</v>
      </c>
      <c r="C115" s="327">
        <f t="shared" si="1"/>
        <v>12.56</v>
      </c>
      <c r="D115" s="348">
        <v>15.7</v>
      </c>
    </row>
    <row r="116" spans="1:5" s="137" customFormat="1">
      <c r="A116" s="253" t="s">
        <v>83</v>
      </c>
      <c r="B116" s="237" t="s">
        <v>1043</v>
      </c>
      <c r="C116" s="327">
        <f t="shared" si="1"/>
        <v>22.560000000000002</v>
      </c>
      <c r="D116" s="344">
        <v>28.2</v>
      </c>
    </row>
    <row r="117" spans="1:5" s="90" customFormat="1">
      <c r="A117" s="253" t="s">
        <v>84</v>
      </c>
      <c r="B117" s="237" t="s">
        <v>1044</v>
      </c>
      <c r="C117" s="327">
        <f t="shared" si="1"/>
        <v>18.8</v>
      </c>
      <c r="D117" s="344">
        <v>23.5</v>
      </c>
      <c r="E117" s="137"/>
    </row>
    <row r="118" spans="1:5" s="137" customFormat="1">
      <c r="A118" s="212" t="s">
        <v>85</v>
      </c>
      <c r="B118" s="237" t="s">
        <v>86</v>
      </c>
      <c r="C118" s="327">
        <f t="shared" si="1"/>
        <v>31.439999999999998</v>
      </c>
      <c r="D118" s="344">
        <v>39.299999999999997</v>
      </c>
    </row>
    <row r="119" spans="1:5" s="137" customFormat="1" ht="22.5">
      <c r="A119" s="212" t="s">
        <v>87</v>
      </c>
      <c r="B119" s="237" t="s">
        <v>1045</v>
      </c>
      <c r="C119" s="327">
        <f t="shared" si="1"/>
        <v>37.760000000000005</v>
      </c>
      <c r="D119" s="344">
        <v>47.2</v>
      </c>
    </row>
    <row r="120" spans="1:5" s="137" customFormat="1" ht="22.5">
      <c r="A120" s="158" t="s">
        <v>104</v>
      </c>
      <c r="B120" s="271" t="s">
        <v>1046</v>
      </c>
      <c r="C120" s="327">
        <f t="shared" si="1"/>
        <v>22.560000000000002</v>
      </c>
      <c r="D120" s="343">
        <v>28.2</v>
      </c>
    </row>
    <row r="121" spans="1:5" s="137" customFormat="1">
      <c r="A121" s="249" t="s">
        <v>1047</v>
      </c>
      <c r="B121" s="250"/>
      <c r="C121" s="349" t="s">
        <v>927</v>
      </c>
      <c r="D121" s="267" t="s">
        <v>928</v>
      </c>
    </row>
    <row r="122" spans="1:5" s="137" customFormat="1" ht="5.25" customHeight="1">
      <c r="A122" s="167"/>
      <c r="B122" s="177"/>
      <c r="C122" s="273"/>
      <c r="D122" s="273"/>
    </row>
    <row r="123" spans="1:5" s="137" customFormat="1" ht="51.75">
      <c r="A123" s="137" t="s">
        <v>1048</v>
      </c>
      <c r="B123" s="272" t="s">
        <v>1049</v>
      </c>
      <c r="C123" s="327">
        <f t="shared" ref="C123:C124" si="2">D123*0.8</f>
        <v>34.24</v>
      </c>
      <c r="D123" s="334">
        <v>42.8</v>
      </c>
    </row>
    <row r="124" spans="1:5" s="137" customFormat="1" ht="54" customHeight="1">
      <c r="A124" s="158" t="s">
        <v>1050</v>
      </c>
      <c r="B124" s="271" t="s">
        <v>1051</v>
      </c>
      <c r="C124" s="327">
        <f t="shared" si="2"/>
        <v>34.24</v>
      </c>
      <c r="D124" s="343">
        <v>42.8</v>
      </c>
    </row>
    <row r="125" spans="1:5" s="137" customFormat="1" ht="14.25" customHeight="1">
      <c r="A125" s="249" t="s">
        <v>1052</v>
      </c>
      <c r="B125" s="274"/>
      <c r="C125" s="346" t="s">
        <v>927</v>
      </c>
      <c r="D125" s="347" t="s">
        <v>928</v>
      </c>
    </row>
    <row r="126" spans="1:5" s="137" customFormat="1">
      <c r="A126" s="895" t="s">
        <v>1053</v>
      </c>
      <c r="B126" s="895"/>
      <c r="C126" s="895"/>
      <c r="D126" s="895"/>
    </row>
    <row r="127" spans="1:5" s="350" customFormat="1" ht="31.5">
      <c r="A127" s="275" t="s">
        <v>277</v>
      </c>
      <c r="B127" s="211" t="s">
        <v>1054</v>
      </c>
      <c r="C127" s="327">
        <f t="shared" ref="C127:C146" si="3">D127*0.8</f>
        <v>111.2</v>
      </c>
      <c r="D127" s="276">
        <v>139</v>
      </c>
      <c r="E127" s="137"/>
    </row>
    <row r="128" spans="1:5" s="137" customFormat="1" ht="22.5">
      <c r="A128" s="270" t="s">
        <v>1055</v>
      </c>
      <c r="B128" s="268" t="s">
        <v>1056</v>
      </c>
      <c r="C128" s="327">
        <f t="shared" si="3"/>
        <v>85.44</v>
      </c>
      <c r="D128" s="276">
        <v>106.8</v>
      </c>
    </row>
    <row r="129" spans="1:5" s="278" customFormat="1" ht="33.75" customHeight="1">
      <c r="A129" s="270" t="s">
        <v>1057</v>
      </c>
      <c r="B129" s="211" t="s">
        <v>1058</v>
      </c>
      <c r="C129" s="327">
        <f t="shared" si="3"/>
        <v>295.2</v>
      </c>
      <c r="D129" s="351">
        <v>369</v>
      </c>
      <c r="E129" s="137"/>
    </row>
    <row r="130" spans="1:5" s="137" customFormat="1" ht="23.25" customHeight="1">
      <c r="A130" s="256" t="s">
        <v>91</v>
      </c>
      <c r="B130" s="254" t="s">
        <v>1059</v>
      </c>
      <c r="C130" s="327">
        <f t="shared" si="3"/>
        <v>47.44</v>
      </c>
      <c r="D130" s="279">
        <v>59.3</v>
      </c>
    </row>
    <row r="131" spans="1:5" s="137" customFormat="1" ht="14.25" customHeight="1">
      <c r="A131" s="249" t="s">
        <v>1136</v>
      </c>
      <c r="B131" s="274"/>
      <c r="C131" s="346" t="s">
        <v>927</v>
      </c>
      <c r="D131" s="347" t="s">
        <v>928</v>
      </c>
    </row>
    <row r="132" spans="1:5" ht="22.5">
      <c r="A132" s="270" t="s">
        <v>92</v>
      </c>
      <c r="B132" s="268" t="s">
        <v>1137</v>
      </c>
      <c r="C132" s="327">
        <f t="shared" si="3"/>
        <v>47.44</v>
      </c>
      <c r="D132" s="279">
        <v>59.3</v>
      </c>
      <c r="E132" s="137"/>
    </row>
    <row r="133" spans="1:5" ht="20.25">
      <c r="A133" s="236" t="s">
        <v>1061</v>
      </c>
      <c r="B133" s="237" t="s">
        <v>1062</v>
      </c>
      <c r="C133" s="327">
        <f t="shared" si="3"/>
        <v>195.76</v>
      </c>
      <c r="D133" s="279">
        <v>244.7</v>
      </c>
      <c r="E133" s="137"/>
    </row>
    <row r="134" spans="1:5" s="255" customFormat="1" ht="20.25">
      <c r="A134" s="212" t="s">
        <v>94</v>
      </c>
      <c r="B134" s="237" t="s">
        <v>1063</v>
      </c>
      <c r="C134" s="327">
        <f t="shared" si="3"/>
        <v>142.4</v>
      </c>
      <c r="D134" s="279">
        <v>178</v>
      </c>
      <c r="E134" s="137"/>
    </row>
    <row r="135" spans="1:5" ht="31.5">
      <c r="A135" s="253" t="s">
        <v>96</v>
      </c>
      <c r="B135" s="237" t="s">
        <v>1064</v>
      </c>
      <c r="C135" s="327">
        <f t="shared" si="3"/>
        <v>180.96</v>
      </c>
      <c r="D135" s="279">
        <v>226.2</v>
      </c>
      <c r="E135" s="137"/>
    </row>
    <row r="136" spans="1:5" s="278" customFormat="1" ht="31.5">
      <c r="A136" s="253" t="s">
        <v>98</v>
      </c>
      <c r="B136" s="237" t="s">
        <v>1065</v>
      </c>
      <c r="C136" s="327">
        <f t="shared" si="3"/>
        <v>124.80000000000001</v>
      </c>
      <c r="D136" s="279">
        <v>156</v>
      </c>
      <c r="E136" s="137"/>
    </row>
    <row r="137" spans="1:5" s="137" customFormat="1" ht="20.25">
      <c r="A137" s="212" t="s">
        <v>510</v>
      </c>
      <c r="B137" s="237" t="s">
        <v>1066</v>
      </c>
      <c r="C137" s="327">
        <f t="shared" si="3"/>
        <v>381.20000000000005</v>
      </c>
      <c r="D137" s="279">
        <v>476.5</v>
      </c>
    </row>
    <row r="138" spans="1:5" s="137" customFormat="1" ht="20.25">
      <c r="A138" s="158" t="s">
        <v>512</v>
      </c>
      <c r="B138" s="271" t="s">
        <v>1067</v>
      </c>
      <c r="C138" s="327">
        <f t="shared" si="3"/>
        <v>333.76</v>
      </c>
      <c r="D138" s="352">
        <v>417.2</v>
      </c>
    </row>
    <row r="139" spans="1:5" s="137" customFormat="1">
      <c r="A139" s="249" t="s">
        <v>1068</v>
      </c>
      <c r="B139" s="250"/>
      <c r="C139" s="346" t="s">
        <v>927</v>
      </c>
      <c r="D139" s="347" t="s">
        <v>928</v>
      </c>
    </row>
    <row r="140" spans="1:5" s="255" customFormat="1" ht="77.25" customHeight="1">
      <c r="A140" s="275" t="s">
        <v>338</v>
      </c>
      <c r="B140" s="211" t="s">
        <v>1069</v>
      </c>
      <c r="C140" s="327">
        <f t="shared" si="3"/>
        <v>726</v>
      </c>
      <c r="D140" s="353">
        <v>907.5</v>
      </c>
      <c r="E140" s="137"/>
    </row>
    <row r="141" spans="1:5" s="137" customFormat="1" ht="78.75" customHeight="1">
      <c r="A141" s="270" t="s">
        <v>1070</v>
      </c>
      <c r="B141" s="211" t="s">
        <v>1071</v>
      </c>
      <c r="C141" s="327">
        <f t="shared" si="3"/>
        <v>470.56000000000006</v>
      </c>
      <c r="D141" s="343">
        <v>588.20000000000005</v>
      </c>
    </row>
    <row r="142" spans="1:5" s="278" customFormat="1" ht="38.25">
      <c r="A142" s="280" t="s">
        <v>1072</v>
      </c>
      <c r="B142" s="281" t="s">
        <v>1073</v>
      </c>
      <c r="C142" s="327">
        <f t="shared" si="3"/>
        <v>72.8</v>
      </c>
      <c r="D142" s="352">
        <v>91</v>
      </c>
      <c r="E142" s="137"/>
    </row>
    <row r="143" spans="1:5" ht="34.5" customHeight="1">
      <c r="A143" s="236" t="s">
        <v>1074</v>
      </c>
      <c r="B143" s="254" t="s">
        <v>1138</v>
      </c>
      <c r="C143" s="327">
        <f t="shared" si="3"/>
        <v>428</v>
      </c>
      <c r="D143" s="343">
        <v>535</v>
      </c>
      <c r="E143" s="137"/>
    </row>
    <row r="144" spans="1:5" ht="25.5" customHeight="1">
      <c r="A144" s="342" t="s">
        <v>1076</v>
      </c>
      <c r="B144" s="159" t="s">
        <v>1077</v>
      </c>
      <c r="C144" s="327">
        <f t="shared" si="3"/>
        <v>294.40000000000003</v>
      </c>
      <c r="D144" s="343">
        <v>368</v>
      </c>
      <c r="E144" s="137"/>
    </row>
    <row r="145" spans="1:5" s="137" customFormat="1" ht="15.75" customHeight="1">
      <c r="A145" s="249" t="s">
        <v>1078</v>
      </c>
      <c r="B145" s="250"/>
      <c r="C145" s="321" t="s">
        <v>927</v>
      </c>
      <c r="D145" s="153" t="s">
        <v>928</v>
      </c>
    </row>
    <row r="146" spans="1:5" s="137" customFormat="1" ht="31.5">
      <c r="A146" s="285" t="s">
        <v>1079</v>
      </c>
      <c r="B146" s="286" t="s">
        <v>1080</v>
      </c>
      <c r="C146" s="327">
        <f t="shared" si="3"/>
        <v>124</v>
      </c>
      <c r="D146" s="287">
        <v>155</v>
      </c>
    </row>
    <row r="147" spans="1:5" s="137" customFormat="1" ht="101.25">
      <c r="A147" s="285"/>
      <c r="B147" s="288" t="s">
        <v>1081</v>
      </c>
      <c r="C147" s="289"/>
      <c r="D147" s="290"/>
    </row>
    <row r="148" spans="1:5" s="137" customFormat="1" ht="101.25">
      <c r="A148" s="291"/>
      <c r="B148" s="292" t="s">
        <v>1082</v>
      </c>
      <c r="C148" s="293"/>
      <c r="D148" s="294"/>
    </row>
    <row r="149" spans="1:5" s="297" customFormat="1" ht="20.25">
      <c r="A149" s="354" t="s">
        <v>756</v>
      </c>
      <c r="B149" s="296" t="s">
        <v>1139</v>
      </c>
      <c r="C149" s="355">
        <f t="shared" ref="C149:C151" si="4">D149*0.8</f>
        <v>135.44000000000003</v>
      </c>
      <c r="D149" s="334">
        <v>169.3</v>
      </c>
      <c r="E149" s="137"/>
    </row>
    <row r="150" spans="1:5" s="297" customFormat="1">
      <c r="A150" s="300" t="s">
        <v>785</v>
      </c>
      <c r="B150" s="299" t="s">
        <v>1084</v>
      </c>
      <c r="C150" s="355">
        <f t="shared" si="4"/>
        <v>238.8</v>
      </c>
      <c r="D150" s="352">
        <v>298.5</v>
      </c>
      <c r="E150" s="137"/>
    </row>
    <row r="151" spans="1:5" s="297" customFormat="1" ht="20.25">
      <c r="A151" s="300" t="s">
        <v>787</v>
      </c>
      <c r="B151" s="296" t="s">
        <v>1085</v>
      </c>
      <c r="C151" s="355">
        <f t="shared" si="4"/>
        <v>299.60000000000002</v>
      </c>
      <c r="D151" s="352">
        <v>374.5</v>
      </c>
      <c r="E151" s="137"/>
    </row>
    <row r="152" spans="1:5" s="297" customFormat="1" ht="69" customHeight="1">
      <c r="A152" s="356" t="s">
        <v>1086</v>
      </c>
      <c r="B152" s="357" t="s">
        <v>1140</v>
      </c>
      <c r="C152" s="330">
        <f>D152*0.8</f>
        <v>170.4</v>
      </c>
      <c r="D152" s="330">
        <v>213</v>
      </c>
      <c r="E152" s="137"/>
    </row>
    <row r="153" spans="1:5" s="297" customFormat="1" ht="93" customHeight="1">
      <c r="A153" s="301" t="s">
        <v>1088</v>
      </c>
      <c r="B153" s="302" t="s">
        <v>1141</v>
      </c>
      <c r="C153" s="330">
        <f>D153*0.8</f>
        <v>408</v>
      </c>
      <c r="D153" s="330">
        <v>510</v>
      </c>
      <c r="E153" s="137"/>
    </row>
    <row r="154" spans="1:5" s="297" customFormat="1">
      <c r="A154" s="151" t="s">
        <v>1090</v>
      </c>
      <c r="B154" s="303"/>
      <c r="C154" s="304"/>
      <c r="D154" s="304"/>
      <c r="E154" s="137"/>
    </row>
    <row r="155" spans="1:5" s="297" customFormat="1">
      <c r="A155" s="283" t="s">
        <v>1091</v>
      </c>
      <c r="B155" s="177" t="s">
        <v>1092</v>
      </c>
      <c r="C155" s="330">
        <f>D155*0.8</f>
        <v>192.64000000000001</v>
      </c>
      <c r="D155" s="148">
        <v>240.8</v>
      </c>
      <c r="E155" s="137"/>
    </row>
    <row r="156" spans="1:5" s="137" customFormat="1">
      <c r="A156" s="249" t="s">
        <v>1093</v>
      </c>
      <c r="B156" s="250"/>
      <c r="C156" s="321" t="s">
        <v>927</v>
      </c>
      <c r="D156" s="153" t="s">
        <v>928</v>
      </c>
    </row>
    <row r="157" spans="1:5" s="308" customFormat="1" ht="31.5" customHeight="1">
      <c r="A157" s="270" t="s">
        <v>1094</v>
      </c>
      <c r="B157" s="211" t="s">
        <v>1095</v>
      </c>
      <c r="C157" s="330">
        <f>D157*0.8</f>
        <v>96</v>
      </c>
      <c r="D157" s="334">
        <v>120</v>
      </c>
      <c r="E157" s="137"/>
    </row>
    <row r="158" spans="1:5" s="308" customFormat="1" ht="33.75">
      <c r="A158" s="270" t="s">
        <v>1096</v>
      </c>
      <c r="B158" s="211" t="s">
        <v>1097</v>
      </c>
      <c r="C158" s="330">
        <f>D158*0.8</f>
        <v>30</v>
      </c>
      <c r="D158" s="334">
        <v>37.5</v>
      </c>
      <c r="E158" s="137"/>
    </row>
    <row r="159" spans="1:5" ht="20.25">
      <c r="A159" s="236" t="s">
        <v>1098</v>
      </c>
      <c r="B159" s="254" t="s">
        <v>1142</v>
      </c>
      <c r="C159" s="355">
        <f t="shared" ref="C159:C167" si="5">D159*0.8</f>
        <v>60</v>
      </c>
      <c r="D159" s="358">
        <v>75</v>
      </c>
      <c r="E159" s="137"/>
    </row>
    <row r="160" spans="1:5" ht="20.25">
      <c r="A160" s="275" t="s">
        <v>1100</v>
      </c>
      <c r="B160" s="211" t="s">
        <v>1143</v>
      </c>
      <c r="C160" s="355">
        <f t="shared" si="5"/>
        <v>60</v>
      </c>
      <c r="D160" s="359">
        <v>75</v>
      </c>
      <c r="E160" s="137"/>
    </row>
    <row r="161" spans="1:5" ht="105" customHeight="1">
      <c r="A161" s="236" t="s">
        <v>1102</v>
      </c>
      <c r="B161" s="254" t="s">
        <v>1103</v>
      </c>
      <c r="C161" s="355">
        <f t="shared" si="5"/>
        <v>105.60000000000001</v>
      </c>
      <c r="D161" s="358">
        <v>132</v>
      </c>
      <c r="E161" s="137"/>
    </row>
    <row r="162" spans="1:5">
      <c r="A162" s="236" t="s">
        <v>1104</v>
      </c>
      <c r="B162" s="254" t="s">
        <v>1105</v>
      </c>
      <c r="C162" s="355">
        <f t="shared" si="5"/>
        <v>21.6</v>
      </c>
      <c r="D162" s="360">
        <v>27</v>
      </c>
      <c r="E162" s="137"/>
    </row>
    <row r="163" spans="1:5">
      <c r="A163" s="236" t="s">
        <v>1106</v>
      </c>
      <c r="B163" s="254" t="s">
        <v>1107</v>
      </c>
      <c r="C163" s="355">
        <f t="shared" si="5"/>
        <v>21.6</v>
      </c>
      <c r="D163" s="360">
        <v>27</v>
      </c>
      <c r="E163" s="137"/>
    </row>
    <row r="164" spans="1:5" s="137" customFormat="1" ht="20.25">
      <c r="A164" s="270" t="s">
        <v>1108</v>
      </c>
      <c r="B164" s="254" t="s">
        <v>1109</v>
      </c>
      <c r="C164" s="355">
        <f t="shared" si="5"/>
        <v>27.200000000000003</v>
      </c>
      <c r="D164" s="334">
        <v>34</v>
      </c>
    </row>
    <row r="165" spans="1:5" s="137" customFormat="1">
      <c r="A165" s="212" t="s">
        <v>1110</v>
      </c>
      <c r="B165" s="361" t="s">
        <v>1111</v>
      </c>
      <c r="C165" s="355">
        <f t="shared" si="5"/>
        <v>40</v>
      </c>
      <c r="D165" s="312">
        <v>50</v>
      </c>
    </row>
    <row r="166" spans="1:5" s="137" customFormat="1" ht="87" customHeight="1">
      <c r="A166" s="212" t="s">
        <v>1112</v>
      </c>
      <c r="B166" s="254" t="s">
        <v>1113</v>
      </c>
      <c r="C166" s="355">
        <f t="shared" si="5"/>
        <v>48</v>
      </c>
      <c r="D166" s="312">
        <v>60</v>
      </c>
    </row>
    <row r="167" spans="1:5" s="137" customFormat="1" ht="112.5">
      <c r="A167" s="158" t="s">
        <v>1114</v>
      </c>
      <c r="B167" s="159" t="s">
        <v>1115</v>
      </c>
      <c r="C167" s="355">
        <f t="shared" si="5"/>
        <v>1120</v>
      </c>
      <c r="D167" s="313">
        <v>1400</v>
      </c>
    </row>
    <row r="168" spans="1:5" s="137" customFormat="1">
      <c r="A168" s="158"/>
      <c r="B168" s="159"/>
      <c r="C168" s="343"/>
      <c r="D168" s="343"/>
    </row>
    <row r="169" spans="1:5" s="317" customFormat="1" ht="8.25" customHeight="1">
      <c r="A169" s="314"/>
      <c r="B169" s="315"/>
      <c r="C169" s="316"/>
      <c r="D169" s="316"/>
      <c r="E169" s="137"/>
    </row>
    <row r="170" spans="1:5" s="317" customFormat="1">
      <c r="A170" s="887" t="s">
        <v>1116</v>
      </c>
      <c r="B170" s="887"/>
      <c r="C170" s="888"/>
      <c r="D170" s="888"/>
      <c r="E170" s="137"/>
    </row>
    <row r="171" spans="1:5" s="317" customFormat="1" ht="186.75" customHeight="1">
      <c r="A171" s="889" t="s">
        <v>1117</v>
      </c>
      <c r="B171" s="889"/>
      <c r="C171" s="889"/>
      <c r="D171" s="889"/>
      <c r="E171" s="137"/>
    </row>
    <row r="172" spans="1:5" s="317" customFormat="1" ht="62.25" customHeight="1">
      <c r="A172" s="889" t="s">
        <v>1119</v>
      </c>
      <c r="B172" s="889"/>
      <c r="C172" s="888"/>
      <c r="D172" s="888"/>
      <c r="E172" s="137"/>
    </row>
    <row r="173" spans="1:5">
      <c r="E173" s="137"/>
    </row>
    <row r="174" spans="1:5">
      <c r="E174" s="137"/>
    </row>
    <row r="175" spans="1:5">
      <c r="E175" s="137"/>
    </row>
    <row r="176" spans="1:5">
      <c r="E176" s="137"/>
    </row>
    <row r="177" spans="1:5">
      <c r="E177" s="137"/>
    </row>
    <row r="178" spans="1:5">
      <c r="A178" s="137"/>
      <c r="E178" s="137"/>
    </row>
    <row r="179" spans="1:5">
      <c r="E179" s="137"/>
    </row>
    <row r="180" spans="1:5">
      <c r="E180" s="137"/>
    </row>
    <row r="181" spans="1:5">
      <c r="E181" s="137"/>
    </row>
    <row r="182" spans="1:5">
      <c r="E182" s="137"/>
    </row>
    <row r="183" spans="1:5">
      <c r="E183" s="137"/>
    </row>
    <row r="184" spans="1:5">
      <c r="E184" s="137"/>
    </row>
    <row r="185" spans="1:5">
      <c r="E185" s="137"/>
    </row>
    <row r="186" spans="1:5">
      <c r="E186" s="137"/>
    </row>
    <row r="187" spans="1:5">
      <c r="E187" s="137"/>
    </row>
    <row r="188" spans="1:5">
      <c r="E188" s="137"/>
    </row>
    <row r="189" spans="1:5">
      <c r="E189" s="137"/>
    </row>
    <row r="190" spans="1:5">
      <c r="E190" s="137"/>
    </row>
    <row r="191" spans="1:5">
      <c r="E191" s="137"/>
    </row>
    <row r="192" spans="1:5">
      <c r="E192" s="137"/>
    </row>
    <row r="193" spans="5:5">
      <c r="E193" s="137"/>
    </row>
    <row r="194" spans="5:5">
      <c r="E194" s="137"/>
    </row>
    <row r="195" spans="5:5">
      <c r="E195" s="137"/>
    </row>
    <row r="196" spans="5:5">
      <c r="E196" s="137"/>
    </row>
    <row r="197" spans="5:5">
      <c r="E197" s="137"/>
    </row>
    <row r="198" spans="5:5">
      <c r="E198" s="137"/>
    </row>
    <row r="199" spans="5:5">
      <c r="E199" s="137"/>
    </row>
    <row r="200" spans="5:5">
      <c r="E200" s="137"/>
    </row>
    <row r="201" spans="5:5">
      <c r="E201" s="137"/>
    </row>
    <row r="295" spans="1:4" s="169" customFormat="1">
      <c r="A295" s="167"/>
      <c r="B295" s="168"/>
      <c r="C295" s="148"/>
      <c r="D295" s="148"/>
    </row>
    <row r="296" spans="1:4" s="169" customFormat="1">
      <c r="A296" s="167"/>
      <c r="B296" s="168"/>
      <c r="C296" s="148"/>
      <c r="D296" s="148"/>
    </row>
    <row r="317" spans="1:4">
      <c r="B317" s="170"/>
    </row>
    <row r="318" spans="1:4">
      <c r="A318" s="172"/>
      <c r="B318" s="173"/>
      <c r="C318" s="174"/>
      <c r="D318" s="174"/>
    </row>
    <row r="319" spans="1:4">
      <c r="A319" s="172"/>
      <c r="B319" s="175"/>
      <c r="C319" s="174"/>
      <c r="D319" s="174"/>
    </row>
  </sheetData>
  <mergeCells count="9">
    <mergeCell ref="A170:D170"/>
    <mergeCell ref="A171:D171"/>
    <mergeCell ref="A172:D172"/>
    <mergeCell ref="A64:D64"/>
    <mergeCell ref="A68:D68"/>
    <mergeCell ref="A69:D69"/>
    <mergeCell ref="A75:D75"/>
    <mergeCell ref="A97:D97"/>
    <mergeCell ref="A126:D126"/>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A18CF-1AEF-4674-83E2-FB3C2FCA2EFE}">
  <dimension ref="A1:F303"/>
  <sheetViews>
    <sheetView topLeftCell="A40" workbookViewId="0">
      <selection activeCell="A50" sqref="A50"/>
    </sheetView>
  </sheetViews>
  <sheetFormatPr defaultColWidth="9.140625" defaultRowHeight="15"/>
  <cols>
    <col min="1" max="1" width="17.140625" style="167" customWidth="1"/>
    <col min="2" max="2" width="60" style="168" customWidth="1"/>
    <col min="3" max="4" width="9.7109375" style="148" customWidth="1"/>
  </cols>
  <sheetData>
    <row r="1" spans="1:4">
      <c r="A1" s="140"/>
      <c r="B1" s="141"/>
      <c r="C1" s="142"/>
      <c r="D1" s="142"/>
    </row>
    <row r="2" spans="1:4">
      <c r="A2" s="143"/>
      <c r="B2" s="144"/>
      <c r="C2" s="145"/>
      <c r="D2" s="145"/>
    </row>
    <row r="3" spans="1:4">
      <c r="A3" s="143"/>
      <c r="B3" s="144"/>
      <c r="C3" s="145"/>
      <c r="D3" s="145"/>
    </row>
    <row r="4" spans="1:4">
      <c r="A4" s="143"/>
      <c r="B4" s="144"/>
      <c r="C4" s="145"/>
      <c r="D4" s="145"/>
    </row>
    <row r="5" spans="1:4">
      <c r="A5" s="143"/>
      <c r="B5" s="144"/>
      <c r="C5" s="145"/>
      <c r="D5" s="145"/>
    </row>
    <row r="6" spans="1:4">
      <c r="A6" s="143"/>
      <c r="B6" s="144"/>
      <c r="C6" s="145"/>
      <c r="D6" s="145"/>
    </row>
    <row r="7" spans="1:4">
      <c r="A7" s="143"/>
      <c r="B7" s="144"/>
      <c r="C7" s="145"/>
      <c r="D7" s="145"/>
    </row>
    <row r="8" spans="1:4">
      <c r="A8" s="146"/>
      <c r="B8" s="147"/>
    </row>
    <row r="9" spans="1:4">
      <c r="A9"/>
      <c r="B9" s="147"/>
    </row>
    <row r="10" spans="1:4">
      <c r="A10" s="149"/>
      <c r="B10" s="147"/>
    </row>
    <row r="11" spans="1:4">
      <c r="A11" s="149"/>
      <c r="B11" s="147"/>
    </row>
    <row r="12" spans="1:4">
      <c r="A12" s="149"/>
      <c r="B12" s="147"/>
    </row>
    <row r="13" spans="1:4">
      <c r="A13" s="149"/>
      <c r="B13" s="147"/>
    </row>
    <row r="14" spans="1:4">
      <c r="A14" s="149"/>
      <c r="B14" s="147"/>
    </row>
    <row r="15" spans="1:4">
      <c r="A15" s="149"/>
      <c r="B15" s="147"/>
    </row>
    <row r="16" spans="1:4">
      <c r="A16" s="149"/>
      <c r="B16" s="147"/>
    </row>
    <row r="17" spans="1:2">
      <c r="A17" s="149"/>
      <c r="B17" s="147"/>
    </row>
    <row r="18" spans="1:2">
      <c r="A18" s="149"/>
      <c r="B18" s="147"/>
    </row>
    <row r="19" spans="1:2">
      <c r="A19" s="149"/>
      <c r="B19" s="147"/>
    </row>
    <row r="20" spans="1:2">
      <c r="A20" s="149"/>
      <c r="B20" s="147"/>
    </row>
    <row r="21" spans="1:2">
      <c r="A21" s="149"/>
      <c r="B21" s="147"/>
    </row>
    <row r="22" spans="1:2">
      <c r="A22" s="149"/>
      <c r="B22" s="147"/>
    </row>
    <row r="23" spans="1:2">
      <c r="A23" s="149"/>
      <c r="B23" s="147"/>
    </row>
    <row r="24" spans="1:2">
      <c r="A24" s="149"/>
      <c r="B24" s="147"/>
    </row>
    <row r="25" spans="1:2">
      <c r="A25" s="149"/>
      <c r="B25" s="147"/>
    </row>
    <row r="26" spans="1:2">
      <c r="A26" s="149"/>
      <c r="B26" s="147"/>
    </row>
    <row r="27" spans="1:2">
      <c r="A27" s="149"/>
      <c r="B27" s="147"/>
    </row>
    <row r="28" spans="1:2">
      <c r="A28" s="149"/>
      <c r="B28" s="147"/>
    </row>
    <row r="29" spans="1:2">
      <c r="A29" s="149"/>
      <c r="B29" s="147"/>
    </row>
    <row r="30" spans="1:2">
      <c r="A30" s="149"/>
      <c r="B30" s="147"/>
    </row>
    <row r="31" spans="1:2">
      <c r="A31" s="149"/>
      <c r="B31" s="147"/>
    </row>
    <row r="32" spans="1:2">
      <c r="A32" s="149"/>
      <c r="B32" s="147"/>
    </row>
    <row r="33" spans="1:2">
      <c r="A33" s="149"/>
      <c r="B33" s="147"/>
    </row>
    <row r="34" spans="1:2">
      <c r="A34" s="149"/>
      <c r="B34" s="147"/>
    </row>
    <row r="35" spans="1:2">
      <c r="A35" s="149"/>
      <c r="B35" s="147"/>
    </row>
    <row r="36" spans="1:2">
      <c r="A36" s="149"/>
      <c r="B36" s="147"/>
    </row>
    <row r="37" spans="1:2">
      <c r="A37" s="149"/>
      <c r="B37" s="147"/>
    </row>
    <row r="38" spans="1:2">
      <c r="A38" s="149"/>
      <c r="B38" s="147"/>
    </row>
    <row r="39" spans="1:2">
      <c r="A39" s="149"/>
      <c r="B39" s="147"/>
    </row>
    <row r="40" spans="1:2">
      <c r="A40" s="149"/>
      <c r="B40" s="147"/>
    </row>
    <row r="41" spans="1:2">
      <c r="A41" s="149"/>
      <c r="B41" s="147"/>
    </row>
    <row r="42" spans="1:2">
      <c r="A42" s="149"/>
      <c r="B42" s="147"/>
    </row>
    <row r="43" spans="1:2">
      <c r="A43" s="149"/>
      <c r="B43" s="147"/>
    </row>
    <row r="44" spans="1:2" ht="12" customHeight="1">
      <c r="A44" s="149"/>
      <c r="B44" s="147"/>
    </row>
    <row r="45" spans="1:2">
      <c r="A45" s="149"/>
      <c r="B45" s="147"/>
    </row>
    <row r="46" spans="1:2">
      <c r="A46" s="149"/>
      <c r="B46" s="147"/>
    </row>
    <row r="47" spans="1:2">
      <c r="A47" s="149"/>
      <c r="B47" s="147"/>
    </row>
    <row r="48" spans="1:2">
      <c r="A48" s="149"/>
      <c r="B48" s="147"/>
    </row>
    <row r="49" spans="1:6">
      <c r="A49" s="149"/>
      <c r="B49" s="147"/>
    </row>
    <row r="50" spans="1:6">
      <c r="A50" s="631" t="s">
        <v>1882</v>
      </c>
      <c r="B50" s="147"/>
    </row>
    <row r="51" spans="1:6" s="187" customFormat="1" ht="12.75">
      <c r="A51" s="151" t="s">
        <v>958</v>
      </c>
      <c r="B51" s="152"/>
      <c r="C51" s="153" t="s">
        <v>927</v>
      </c>
      <c r="D51" s="153" t="s">
        <v>928</v>
      </c>
    </row>
    <row r="52" spans="1:6" s="191" customFormat="1" ht="11.25">
      <c r="A52" s="188" t="s">
        <v>959</v>
      </c>
      <c r="B52" s="189"/>
      <c r="C52" s="190"/>
      <c r="D52" s="190"/>
    </row>
    <row r="53" spans="1:6" s="90" customFormat="1">
      <c r="A53" s="192" t="s">
        <v>1144</v>
      </c>
      <c r="B53" s="193" t="s">
        <v>1145</v>
      </c>
      <c r="C53" s="194">
        <f>D53*0.8</f>
        <v>586.4</v>
      </c>
      <c r="D53" s="252">
        <v>733</v>
      </c>
    </row>
    <row r="54" spans="1:6" s="90" customFormat="1">
      <c r="A54" s="196" t="s">
        <v>1146</v>
      </c>
      <c r="B54" s="197" t="s">
        <v>1147</v>
      </c>
      <c r="C54" s="194">
        <f t="shared" ref="C54:C73" si="0">D54*0.8</f>
        <v>586.4</v>
      </c>
      <c r="D54" s="252">
        <v>733</v>
      </c>
    </row>
    <row r="55" spans="1:6" s="90" customFormat="1">
      <c r="A55" s="198" t="s">
        <v>1148</v>
      </c>
      <c r="B55" s="199" t="s">
        <v>1149</v>
      </c>
      <c r="C55" s="194">
        <f t="shared" si="0"/>
        <v>586.4</v>
      </c>
      <c r="D55" s="362">
        <v>733</v>
      </c>
    </row>
    <row r="56" spans="1:6" s="206" customFormat="1" ht="12.75">
      <c r="A56" s="188" t="s">
        <v>966</v>
      </c>
      <c r="B56" s="205"/>
      <c r="C56" s="153" t="s">
        <v>927</v>
      </c>
      <c r="D56" s="153" t="s">
        <v>928</v>
      </c>
    </row>
    <row r="57" spans="1:6" s="137" customFormat="1">
      <c r="A57" s="207" t="s">
        <v>1150</v>
      </c>
      <c r="B57" s="208" t="s">
        <v>1145</v>
      </c>
      <c r="C57" s="194">
        <f t="shared" si="0"/>
        <v>628.24</v>
      </c>
      <c r="D57" s="252">
        <v>785.3</v>
      </c>
      <c r="F57" s="90"/>
    </row>
    <row r="58" spans="1:6" s="137" customFormat="1">
      <c r="A58" s="207" t="s">
        <v>1151</v>
      </c>
      <c r="B58" s="208" t="s">
        <v>1147</v>
      </c>
      <c r="C58" s="194">
        <f t="shared" si="0"/>
        <v>628.24</v>
      </c>
      <c r="D58" s="362">
        <v>785.3</v>
      </c>
    </row>
    <row r="59" spans="1:6" s="137" customFormat="1">
      <c r="A59" s="198" t="s">
        <v>1152</v>
      </c>
      <c r="B59" s="199" t="s">
        <v>1149</v>
      </c>
      <c r="C59" s="194">
        <f t="shared" si="0"/>
        <v>628.24</v>
      </c>
      <c r="D59" s="362">
        <v>785.3</v>
      </c>
    </row>
    <row r="60" spans="1:6" s="137" customFormat="1">
      <c r="A60" s="151" t="s">
        <v>1153</v>
      </c>
      <c r="B60" s="152"/>
      <c r="C60" s="153" t="s">
        <v>927</v>
      </c>
      <c r="D60" s="153" t="s">
        <v>928</v>
      </c>
    </row>
    <row r="61" spans="1:6" s="137" customFormat="1">
      <c r="A61" s="192" t="s">
        <v>1154</v>
      </c>
      <c r="B61" s="193" t="s">
        <v>1155</v>
      </c>
      <c r="C61" s="194">
        <f t="shared" si="0"/>
        <v>616</v>
      </c>
      <c r="D61" s="252">
        <v>770</v>
      </c>
    </row>
    <row r="62" spans="1:6" s="137" customFormat="1">
      <c r="A62" s="196" t="s">
        <v>1156</v>
      </c>
      <c r="B62" s="197" t="s">
        <v>1157</v>
      </c>
      <c r="C62" s="194">
        <f t="shared" si="0"/>
        <v>616</v>
      </c>
      <c r="D62" s="363">
        <v>770</v>
      </c>
    </row>
    <row r="63" spans="1:6" s="137" customFormat="1">
      <c r="A63" s="196" t="s">
        <v>1158</v>
      </c>
      <c r="B63" s="197" t="s">
        <v>1159</v>
      </c>
      <c r="C63" s="194">
        <f t="shared" si="0"/>
        <v>616</v>
      </c>
      <c r="D63" s="363">
        <v>770</v>
      </c>
    </row>
    <row r="64" spans="1:6" s="137" customFormat="1">
      <c r="A64" s="151" t="s">
        <v>1160</v>
      </c>
      <c r="B64" s="152"/>
      <c r="C64" s="153" t="s">
        <v>927</v>
      </c>
      <c r="D64" s="153" t="s">
        <v>928</v>
      </c>
    </row>
    <row r="65" spans="1:4" s="137" customFormat="1">
      <c r="A65" s="192" t="s">
        <v>1161</v>
      </c>
      <c r="B65" s="193" t="s">
        <v>1162</v>
      </c>
      <c r="C65" s="194">
        <f t="shared" si="0"/>
        <v>822.40000000000009</v>
      </c>
      <c r="D65" s="252">
        <v>1028</v>
      </c>
    </row>
    <row r="66" spans="1:4" s="137" customFormat="1">
      <c r="A66" s="196" t="s">
        <v>1163</v>
      </c>
      <c r="B66" s="197" t="s">
        <v>1164</v>
      </c>
      <c r="C66" s="194">
        <f t="shared" si="0"/>
        <v>822.40000000000009</v>
      </c>
      <c r="D66" s="363">
        <v>1028</v>
      </c>
    </row>
    <row r="67" spans="1:4" s="137" customFormat="1">
      <c r="A67" s="196" t="s">
        <v>1165</v>
      </c>
      <c r="B67" s="197" t="s">
        <v>1166</v>
      </c>
      <c r="C67" s="194">
        <f t="shared" si="0"/>
        <v>822.40000000000009</v>
      </c>
      <c r="D67" s="363">
        <v>1028</v>
      </c>
    </row>
    <row r="68" spans="1:4" s="137" customFormat="1">
      <c r="A68" s="196" t="s">
        <v>1167</v>
      </c>
      <c r="B68" s="197" t="s">
        <v>1168</v>
      </c>
      <c r="C68" s="194">
        <f t="shared" si="0"/>
        <v>787.44</v>
      </c>
      <c r="D68" s="345">
        <v>984.3</v>
      </c>
    </row>
    <row r="69" spans="1:4" s="137" customFormat="1">
      <c r="A69" s="196" t="s">
        <v>1169</v>
      </c>
      <c r="B69" s="197" t="s">
        <v>1170</v>
      </c>
      <c r="C69" s="194">
        <f t="shared" si="0"/>
        <v>787.44</v>
      </c>
      <c r="D69" s="345">
        <v>984.3</v>
      </c>
    </row>
    <row r="70" spans="1:4" s="137" customFormat="1">
      <c r="A70" s="196" t="s">
        <v>1171</v>
      </c>
      <c r="B70" s="197" t="s">
        <v>1172</v>
      </c>
      <c r="C70" s="194">
        <f t="shared" si="0"/>
        <v>787.44</v>
      </c>
      <c r="D70" s="345">
        <v>984.3</v>
      </c>
    </row>
    <row r="71" spans="1:4" s="137" customFormat="1">
      <c r="A71" s="212" t="s">
        <v>1173</v>
      </c>
      <c r="B71" s="361" t="s">
        <v>1174</v>
      </c>
      <c r="C71" s="194">
        <f t="shared" si="0"/>
        <v>769.84</v>
      </c>
      <c r="D71" s="345">
        <v>962.3</v>
      </c>
    </row>
    <row r="72" spans="1:4" s="137" customFormat="1">
      <c r="A72" s="196" t="s">
        <v>1175</v>
      </c>
      <c r="B72" s="361" t="s">
        <v>1176</v>
      </c>
      <c r="C72" s="194">
        <f t="shared" si="0"/>
        <v>769.84</v>
      </c>
      <c r="D72" s="345">
        <v>962.3</v>
      </c>
    </row>
    <row r="73" spans="1:4" s="137" customFormat="1">
      <c r="A73" s="196" t="s">
        <v>1177</v>
      </c>
      <c r="B73" s="361" t="s">
        <v>1178</v>
      </c>
      <c r="C73" s="194">
        <f t="shared" si="0"/>
        <v>769.84</v>
      </c>
      <c r="D73" s="345">
        <v>962.3</v>
      </c>
    </row>
    <row r="74" spans="1:4" s="137" customFormat="1">
      <c r="A74" s="219" t="s">
        <v>979</v>
      </c>
      <c r="B74" s="162"/>
      <c r="C74" s="153"/>
      <c r="D74" s="153"/>
    </row>
    <row r="75" spans="1:4" s="137" customFormat="1">
      <c r="A75" s="892" t="s">
        <v>980</v>
      </c>
      <c r="B75" s="892"/>
      <c r="C75" s="892"/>
      <c r="D75" s="892"/>
    </row>
    <row r="76" spans="1:4" s="137" customFormat="1">
      <c r="A76" s="892" t="s">
        <v>981</v>
      </c>
      <c r="B76" s="892"/>
      <c r="C76" s="892"/>
      <c r="D76" s="892"/>
    </row>
    <row r="77" spans="1:4" s="137" customFormat="1">
      <c r="A77" s="220" t="s">
        <v>982</v>
      </c>
      <c r="B77" s="220"/>
      <c r="C77" s="220"/>
      <c r="D77" s="220"/>
    </row>
    <row r="78" spans="1:4" s="137" customFormat="1">
      <c r="A78" s="220"/>
      <c r="B78" s="220"/>
      <c r="C78" s="220"/>
      <c r="D78" s="220"/>
    </row>
    <row r="79" spans="1:4" s="137" customFormat="1">
      <c r="A79" s="220" t="s">
        <v>983</v>
      </c>
      <c r="B79" s="220"/>
      <c r="C79" s="220"/>
      <c r="D79" s="220"/>
    </row>
    <row r="80" spans="1:4" s="137" customFormat="1">
      <c r="A80" s="220" t="s">
        <v>984</v>
      </c>
      <c r="B80" s="220"/>
      <c r="C80" s="220"/>
      <c r="D80" s="220"/>
    </row>
    <row r="81" spans="1:4" s="137" customFormat="1">
      <c r="A81" s="220" t="s">
        <v>985</v>
      </c>
      <c r="B81" s="220"/>
      <c r="C81" s="220"/>
      <c r="D81" s="220"/>
    </row>
    <row r="82" spans="1:4" s="137" customFormat="1" ht="31.5" customHeight="1">
      <c r="A82" s="893" t="s">
        <v>986</v>
      </c>
      <c r="B82" s="893"/>
      <c r="C82" s="893"/>
      <c r="D82" s="893"/>
    </row>
    <row r="83" spans="1:4" s="137" customFormat="1">
      <c r="A83" s="221" t="s">
        <v>987</v>
      </c>
      <c r="B83" s="222"/>
      <c r="C83" s="176" t="s">
        <v>927</v>
      </c>
      <c r="D83" s="176" t="s">
        <v>928</v>
      </c>
    </row>
    <row r="84" spans="1:4" s="226" customFormat="1" ht="12.75">
      <c r="A84" s="224" t="s">
        <v>990</v>
      </c>
      <c r="B84" s="213" t="s">
        <v>991</v>
      </c>
      <c r="C84" s="195">
        <f>D84*0.8</f>
        <v>240</v>
      </c>
      <c r="D84" s="225">
        <v>300</v>
      </c>
    </row>
    <row r="85" spans="1:4" s="226" customFormat="1" ht="12.75">
      <c r="A85" s="224" t="s">
        <v>992</v>
      </c>
      <c r="B85" s="213" t="s">
        <v>993</v>
      </c>
      <c r="C85" s="195">
        <f t="shared" ref="C85:C87" si="1">D85*0.8</f>
        <v>84</v>
      </c>
      <c r="D85" s="225">
        <v>105</v>
      </c>
    </row>
    <row r="86" spans="1:4" s="226" customFormat="1" ht="29.25">
      <c r="A86" s="227" t="s">
        <v>994</v>
      </c>
      <c r="B86" s="228" t="s">
        <v>995</v>
      </c>
      <c r="C86" s="195">
        <f t="shared" si="1"/>
        <v>28</v>
      </c>
      <c r="D86" s="229">
        <v>35</v>
      </c>
    </row>
    <row r="87" spans="1:4" s="226" customFormat="1" ht="61.5" customHeight="1">
      <c r="A87" s="227" t="s">
        <v>996</v>
      </c>
      <c r="B87" s="228" t="s">
        <v>1179</v>
      </c>
      <c r="C87" s="195">
        <f t="shared" si="1"/>
        <v>32</v>
      </c>
      <c r="D87" s="229">
        <v>40</v>
      </c>
    </row>
    <row r="88" spans="1:4" s="226" customFormat="1" ht="12.75">
      <c r="A88" s="221" t="s">
        <v>1180</v>
      </c>
      <c r="B88" s="222"/>
      <c r="C88" s="176" t="s">
        <v>927</v>
      </c>
      <c r="D88" s="176" t="s">
        <v>928</v>
      </c>
    </row>
    <row r="89" spans="1:4" s="226" customFormat="1" ht="12.75">
      <c r="A89" s="207" t="s">
        <v>1181</v>
      </c>
      <c r="B89" s="230" t="s">
        <v>1182</v>
      </c>
      <c r="C89" s="252">
        <f>D89*0.8</f>
        <v>56</v>
      </c>
      <c r="D89" s="252">
        <v>70</v>
      </c>
    </row>
    <row r="90" spans="1:4" s="137" customFormat="1">
      <c r="A90" s="221" t="s">
        <v>1011</v>
      </c>
      <c r="B90" s="222"/>
      <c r="C90" s="176" t="s">
        <v>927</v>
      </c>
      <c r="D90" s="176" t="s">
        <v>928</v>
      </c>
    </row>
    <row r="91" spans="1:4" s="231" customFormat="1" ht="12.75">
      <c r="A91" s="243" t="s">
        <v>1014</v>
      </c>
      <c r="B91" s="230" t="s">
        <v>1183</v>
      </c>
      <c r="C91" s="252">
        <f t="shared" ref="C91:C108" si="2">D91*0.8</f>
        <v>107.2</v>
      </c>
      <c r="D91" s="245">
        <v>134</v>
      </c>
    </row>
    <row r="92" spans="1:4" s="231" customFormat="1" ht="12.75">
      <c r="A92" s="246" t="s">
        <v>1016</v>
      </c>
      <c r="B92" s="247" t="s">
        <v>1017</v>
      </c>
      <c r="C92" s="252">
        <f t="shared" si="2"/>
        <v>32</v>
      </c>
      <c r="D92" s="248">
        <v>40</v>
      </c>
    </row>
    <row r="93" spans="1:4" s="137" customFormat="1">
      <c r="A93" s="249" t="s">
        <v>1018</v>
      </c>
      <c r="B93" s="250"/>
      <c r="C93" s="251" t="s">
        <v>927</v>
      </c>
      <c r="D93" s="251" t="s">
        <v>928</v>
      </c>
    </row>
    <row r="94" spans="1:4" s="137" customFormat="1">
      <c r="A94" s="137" t="s">
        <v>43</v>
      </c>
      <c r="B94" s="211" t="s">
        <v>44</v>
      </c>
      <c r="C94" s="252">
        <f t="shared" si="2"/>
        <v>14</v>
      </c>
      <c r="D94" s="252">
        <v>17.5</v>
      </c>
    </row>
    <row r="95" spans="1:4" s="137" customFormat="1">
      <c r="A95" s="253" t="s">
        <v>45</v>
      </c>
      <c r="B95" s="254" t="s">
        <v>46</v>
      </c>
      <c r="C95" s="252">
        <f t="shared" si="2"/>
        <v>14</v>
      </c>
      <c r="D95" s="362">
        <v>17.5</v>
      </c>
    </row>
    <row r="96" spans="1:4" s="137" customFormat="1">
      <c r="A96" s="253" t="s">
        <v>47</v>
      </c>
      <c r="B96" s="254" t="s">
        <v>48</v>
      </c>
      <c r="C96" s="252">
        <f t="shared" si="2"/>
        <v>14</v>
      </c>
      <c r="D96" s="362">
        <v>17.5</v>
      </c>
    </row>
    <row r="97" spans="1:4" s="255" customFormat="1" ht="12.75">
      <c r="A97" s="253" t="s">
        <v>49</v>
      </c>
      <c r="B97" s="254" t="s">
        <v>50</v>
      </c>
      <c r="C97" s="252">
        <f t="shared" si="2"/>
        <v>14</v>
      </c>
      <c r="D97" s="362">
        <v>17.5</v>
      </c>
    </row>
    <row r="98" spans="1:4" s="137" customFormat="1">
      <c r="A98" s="253" t="s">
        <v>51</v>
      </c>
      <c r="B98" s="254" t="s">
        <v>52</v>
      </c>
      <c r="C98" s="252">
        <f t="shared" si="2"/>
        <v>14</v>
      </c>
      <c r="D98" s="362">
        <v>17.5</v>
      </c>
    </row>
    <row r="99" spans="1:4" s="137" customFormat="1">
      <c r="A99" s="253" t="s">
        <v>53</v>
      </c>
      <c r="B99" s="254" t="s">
        <v>54</v>
      </c>
      <c r="C99" s="252">
        <f t="shared" si="2"/>
        <v>14</v>
      </c>
      <c r="D99" s="362">
        <v>17.5</v>
      </c>
    </row>
    <row r="100" spans="1:4" s="137" customFormat="1">
      <c r="A100" s="256" t="s">
        <v>55</v>
      </c>
      <c r="B100" s="211" t="s">
        <v>56</v>
      </c>
      <c r="C100" s="252">
        <f t="shared" si="2"/>
        <v>14</v>
      </c>
      <c r="D100" s="362">
        <v>17.5</v>
      </c>
    </row>
    <row r="101" spans="1:4" s="137" customFormat="1">
      <c r="A101" s="253" t="s">
        <v>57</v>
      </c>
      <c r="B101" s="254" t="s">
        <v>58</v>
      </c>
      <c r="C101" s="252">
        <f t="shared" si="2"/>
        <v>14</v>
      </c>
      <c r="D101" s="362">
        <v>17.5</v>
      </c>
    </row>
    <row r="102" spans="1:4" s="137" customFormat="1">
      <c r="A102" s="253" t="s">
        <v>59</v>
      </c>
      <c r="B102" s="254" t="s">
        <v>1019</v>
      </c>
      <c r="C102" s="252">
        <f t="shared" si="2"/>
        <v>14</v>
      </c>
      <c r="D102" s="362">
        <v>17.5</v>
      </c>
    </row>
    <row r="103" spans="1:4" s="137" customFormat="1">
      <c r="A103" s="253" t="s">
        <v>61</v>
      </c>
      <c r="B103" s="254" t="s">
        <v>62</v>
      </c>
      <c r="C103" s="252">
        <f t="shared" si="2"/>
        <v>14</v>
      </c>
      <c r="D103" s="362">
        <v>17.5</v>
      </c>
    </row>
    <row r="104" spans="1:4" s="137" customFormat="1">
      <c r="A104" s="253" t="s">
        <v>63</v>
      </c>
      <c r="B104" s="254" t="s">
        <v>1020</v>
      </c>
      <c r="C104" s="252">
        <f t="shared" si="2"/>
        <v>14</v>
      </c>
      <c r="D104" s="362">
        <v>17.5</v>
      </c>
    </row>
    <row r="105" spans="1:4" s="137" customFormat="1">
      <c r="A105" s="253" t="s">
        <v>65</v>
      </c>
      <c r="B105" s="254" t="s">
        <v>66</v>
      </c>
      <c r="C105" s="252">
        <f t="shared" si="2"/>
        <v>14</v>
      </c>
      <c r="D105" s="362">
        <v>17.5</v>
      </c>
    </row>
    <row r="106" spans="1:4" s="255" customFormat="1" ht="12.75">
      <c r="A106" s="253" t="s">
        <v>67</v>
      </c>
      <c r="B106" s="254" t="s">
        <v>1021</v>
      </c>
      <c r="C106" s="252">
        <f t="shared" si="2"/>
        <v>29.360000000000003</v>
      </c>
      <c r="D106" s="200">
        <v>36.700000000000003</v>
      </c>
    </row>
    <row r="107" spans="1:4" s="255" customFormat="1" ht="12.75">
      <c r="A107" s="253" t="s">
        <v>342</v>
      </c>
      <c r="B107" s="254" t="s">
        <v>1022</v>
      </c>
      <c r="C107" s="252">
        <f t="shared" si="2"/>
        <v>35.839999999999996</v>
      </c>
      <c r="D107" s="200">
        <v>44.8</v>
      </c>
    </row>
    <row r="108" spans="1:4" s="255" customFormat="1">
      <c r="A108" s="257" t="s">
        <v>372</v>
      </c>
      <c r="B108" s="159" t="s">
        <v>1023</v>
      </c>
      <c r="C108" s="252">
        <f t="shared" si="2"/>
        <v>31.439999999999998</v>
      </c>
      <c r="D108" s="258">
        <v>39.299999999999997</v>
      </c>
    </row>
    <row r="109" spans="1:4" s="137" customFormat="1">
      <c r="A109" s="249" t="s">
        <v>1024</v>
      </c>
      <c r="B109" s="250"/>
      <c r="C109" s="251" t="s">
        <v>927</v>
      </c>
      <c r="D109" s="251" t="s">
        <v>928</v>
      </c>
    </row>
    <row r="110" spans="1:4" s="137" customFormat="1">
      <c r="A110" s="895" t="s">
        <v>1025</v>
      </c>
      <c r="B110" s="895"/>
      <c r="C110" s="895"/>
      <c r="D110" s="895"/>
    </row>
    <row r="111" spans="1:4" s="226" customFormat="1">
      <c r="A111" s="207" t="s">
        <v>1026</v>
      </c>
      <c r="B111" s="230" t="s">
        <v>1027</v>
      </c>
      <c r="C111" s="252">
        <f t="shared" ref="C111:C134" si="3">D111*0.8</f>
        <v>101.04</v>
      </c>
      <c r="D111" s="238">
        <v>126.3</v>
      </c>
    </row>
    <row r="112" spans="1:4" s="226" customFormat="1">
      <c r="A112" s="224" t="s">
        <v>69</v>
      </c>
      <c r="B112" s="213" t="s">
        <v>70</v>
      </c>
      <c r="C112" s="252">
        <f t="shared" si="3"/>
        <v>118.64000000000001</v>
      </c>
      <c r="D112" s="258">
        <v>148.30000000000001</v>
      </c>
    </row>
    <row r="113" spans="1:4" s="226" customFormat="1">
      <c r="A113" s="224" t="s">
        <v>71</v>
      </c>
      <c r="B113" s="213" t="s">
        <v>72</v>
      </c>
      <c r="C113" s="252">
        <f t="shared" si="3"/>
        <v>153.60000000000002</v>
      </c>
      <c r="D113" s="258">
        <v>192</v>
      </c>
    </row>
    <row r="114" spans="1:4" s="226" customFormat="1">
      <c r="A114" s="224" t="s">
        <v>683</v>
      </c>
      <c r="B114" s="213" t="s">
        <v>1028</v>
      </c>
      <c r="C114" s="252">
        <f t="shared" si="3"/>
        <v>122.80000000000001</v>
      </c>
      <c r="D114" s="258">
        <v>153.5</v>
      </c>
    </row>
    <row r="115" spans="1:4" s="226" customFormat="1" ht="22.5">
      <c r="A115" s="259" t="s">
        <v>677</v>
      </c>
      <c r="B115" s="260" t="s">
        <v>1032</v>
      </c>
      <c r="C115" s="252">
        <f t="shared" si="3"/>
        <v>100.56</v>
      </c>
      <c r="D115" s="261">
        <v>125.7</v>
      </c>
    </row>
    <row r="116" spans="1:4" s="226" customFormat="1" ht="14.25" customHeight="1">
      <c r="A116" s="212" t="s">
        <v>73</v>
      </c>
      <c r="B116" s="254" t="s">
        <v>1033</v>
      </c>
      <c r="C116" s="252">
        <f t="shared" si="3"/>
        <v>108.96</v>
      </c>
      <c r="D116" s="261">
        <v>136.19999999999999</v>
      </c>
    </row>
    <row r="117" spans="1:4" s="90" customFormat="1">
      <c r="A117" s="185" t="s">
        <v>74</v>
      </c>
      <c r="B117" s="183" t="s">
        <v>75</v>
      </c>
      <c r="C117" s="252">
        <f t="shared" si="3"/>
        <v>68.400000000000006</v>
      </c>
      <c r="D117" s="258">
        <v>85.5</v>
      </c>
    </row>
    <row r="118" spans="1:4" s="90" customFormat="1">
      <c r="A118" s="185" t="s">
        <v>280</v>
      </c>
      <c r="B118" s="262" t="s">
        <v>1034</v>
      </c>
      <c r="C118" s="252">
        <f t="shared" si="3"/>
        <v>624.16000000000008</v>
      </c>
      <c r="D118" s="258">
        <v>780.2</v>
      </c>
    </row>
    <row r="119" spans="1:4" s="90" customFormat="1">
      <c r="A119" s="263" t="s">
        <v>694</v>
      </c>
      <c r="B119" s="228" t="s">
        <v>1035</v>
      </c>
      <c r="C119" s="252">
        <f t="shared" si="3"/>
        <v>51.2</v>
      </c>
      <c r="D119" s="258">
        <v>64</v>
      </c>
    </row>
    <row r="120" spans="1:4" s="137" customFormat="1" ht="22.5">
      <c r="A120" s="158" t="s">
        <v>77</v>
      </c>
      <c r="B120" s="159" t="s">
        <v>78</v>
      </c>
      <c r="C120" s="252">
        <f t="shared" si="3"/>
        <v>135.44000000000003</v>
      </c>
      <c r="D120" s="258">
        <v>169.3</v>
      </c>
    </row>
    <row r="121" spans="1:4" s="137" customFormat="1" ht="26.25" customHeight="1">
      <c r="A121" s="158" t="s">
        <v>1036</v>
      </c>
      <c r="B121" s="159" t="s">
        <v>1184</v>
      </c>
      <c r="C121" s="252">
        <f t="shared" si="3"/>
        <v>256.95999999999998</v>
      </c>
      <c r="D121" s="258">
        <v>321.2</v>
      </c>
    </row>
    <row r="122" spans="1:4" s="137" customFormat="1">
      <c r="A122" s="161" t="s">
        <v>1038</v>
      </c>
      <c r="B122" s="162"/>
      <c r="C122" s="176" t="s">
        <v>927</v>
      </c>
      <c r="D122" s="176" t="s">
        <v>928</v>
      </c>
    </row>
    <row r="123" spans="1:4" s="137" customFormat="1" ht="33.75">
      <c r="A123" s="155" t="s">
        <v>42</v>
      </c>
      <c r="B123" s="180" t="s">
        <v>1039</v>
      </c>
      <c r="C123" s="252">
        <f t="shared" si="3"/>
        <v>68</v>
      </c>
      <c r="D123" s="181">
        <v>85</v>
      </c>
    </row>
    <row r="124" spans="1:4" s="137" customFormat="1" ht="29.25">
      <c r="A124" s="264" t="s">
        <v>1040</v>
      </c>
      <c r="B124" s="265" t="s">
        <v>1041</v>
      </c>
      <c r="C124" s="252">
        <f t="shared" si="3"/>
        <v>280</v>
      </c>
      <c r="D124" s="266">
        <v>350</v>
      </c>
    </row>
    <row r="125" spans="1:4" s="137" customFormat="1">
      <c r="A125" s="249" t="s">
        <v>1042</v>
      </c>
      <c r="B125" s="250"/>
      <c r="C125" s="267" t="s">
        <v>927</v>
      </c>
      <c r="D125" s="267" t="s">
        <v>928</v>
      </c>
    </row>
    <row r="126" spans="1:4" s="137" customFormat="1">
      <c r="A126" s="167" t="s">
        <v>81</v>
      </c>
      <c r="B126" s="268" t="s">
        <v>82</v>
      </c>
      <c r="C126" s="252">
        <f t="shared" si="3"/>
        <v>12.56</v>
      </c>
      <c r="D126" s="238">
        <v>15.7</v>
      </c>
    </row>
    <row r="127" spans="1:4" s="137" customFormat="1">
      <c r="A127" s="253" t="s">
        <v>83</v>
      </c>
      <c r="B127" s="237" t="s">
        <v>1043</v>
      </c>
      <c r="C127" s="252">
        <f t="shared" si="3"/>
        <v>22.560000000000002</v>
      </c>
      <c r="D127" s="258">
        <v>28.2</v>
      </c>
    </row>
    <row r="128" spans="1:4" s="90" customFormat="1">
      <c r="A128" s="253" t="s">
        <v>84</v>
      </c>
      <c r="B128" s="237" t="s">
        <v>1044</v>
      </c>
      <c r="C128" s="252">
        <f t="shared" si="3"/>
        <v>18.8</v>
      </c>
      <c r="D128" s="258">
        <v>23.5</v>
      </c>
    </row>
    <row r="129" spans="1:4" s="137" customFormat="1">
      <c r="A129" s="212" t="s">
        <v>85</v>
      </c>
      <c r="B129" s="237" t="s">
        <v>86</v>
      </c>
      <c r="C129" s="252">
        <f t="shared" si="3"/>
        <v>31.439999999999998</v>
      </c>
      <c r="D129" s="258">
        <v>39.299999999999997</v>
      </c>
    </row>
    <row r="130" spans="1:4" s="137" customFormat="1" ht="22.5">
      <c r="A130" s="212" t="s">
        <v>87</v>
      </c>
      <c r="B130" s="237" t="s">
        <v>1185</v>
      </c>
      <c r="C130" s="252">
        <f t="shared" si="3"/>
        <v>37.760000000000005</v>
      </c>
      <c r="D130" s="258">
        <v>47.2</v>
      </c>
    </row>
    <row r="131" spans="1:4" s="137" customFormat="1" ht="22.5">
      <c r="A131" s="185" t="s">
        <v>104</v>
      </c>
      <c r="B131" s="262" t="s">
        <v>1186</v>
      </c>
      <c r="C131" s="252">
        <f t="shared" si="3"/>
        <v>22.560000000000002</v>
      </c>
      <c r="D131" s="269">
        <v>28.2</v>
      </c>
    </row>
    <row r="132" spans="1:4" s="137" customFormat="1">
      <c r="A132" s="249" t="s">
        <v>1047</v>
      </c>
      <c r="B132" s="250"/>
      <c r="C132" s="267" t="s">
        <v>927</v>
      </c>
      <c r="D132" s="267" t="s">
        <v>928</v>
      </c>
    </row>
    <row r="133" spans="1:4" s="137" customFormat="1" ht="51.75">
      <c r="A133" s="270" t="s">
        <v>1048</v>
      </c>
      <c r="B133" s="268" t="s">
        <v>1187</v>
      </c>
      <c r="C133" s="252">
        <f t="shared" si="3"/>
        <v>34.24</v>
      </c>
      <c r="D133" s="238">
        <v>42.8</v>
      </c>
    </row>
    <row r="134" spans="1:4" s="137" customFormat="1" ht="51.75">
      <c r="A134" s="158" t="s">
        <v>1050</v>
      </c>
      <c r="B134" s="271" t="s">
        <v>1188</v>
      </c>
      <c r="C134" s="252">
        <f t="shared" si="3"/>
        <v>34.24</v>
      </c>
      <c r="D134" s="258">
        <v>42.8</v>
      </c>
    </row>
    <row r="135" spans="1:4" s="137" customFormat="1">
      <c r="A135" s="249" t="s">
        <v>1052</v>
      </c>
      <c r="B135" s="274"/>
      <c r="C135" s="267" t="s">
        <v>927</v>
      </c>
      <c r="D135" s="267" t="s">
        <v>928</v>
      </c>
    </row>
    <row r="136" spans="1:4" s="137" customFormat="1">
      <c r="A136" s="895" t="s">
        <v>1053</v>
      </c>
      <c r="B136" s="895"/>
      <c r="C136" s="895"/>
      <c r="D136" s="895"/>
    </row>
    <row r="137" spans="1:4" s="277" customFormat="1" ht="20.25">
      <c r="A137" s="275" t="s">
        <v>277</v>
      </c>
      <c r="B137" s="211" t="s">
        <v>1189</v>
      </c>
      <c r="C137" s="252">
        <f t="shared" ref="C137:C165" si="4">D137*0.8</f>
        <v>111.2</v>
      </c>
      <c r="D137" s="276">
        <v>139</v>
      </c>
    </row>
    <row r="138" spans="1:4" s="137" customFormat="1">
      <c r="A138" s="270" t="s">
        <v>1055</v>
      </c>
      <c r="B138" s="268" t="s">
        <v>1190</v>
      </c>
      <c r="C138" s="252">
        <f t="shared" si="4"/>
        <v>85.44</v>
      </c>
      <c r="D138" s="276">
        <v>106.8</v>
      </c>
    </row>
    <row r="139" spans="1:4" s="278" customFormat="1" ht="20.25">
      <c r="A139" s="270" t="s">
        <v>1057</v>
      </c>
      <c r="B139" s="211" t="s">
        <v>1191</v>
      </c>
      <c r="C139" s="252">
        <f t="shared" si="4"/>
        <v>295.2</v>
      </c>
      <c r="D139" s="276">
        <v>369</v>
      </c>
    </row>
    <row r="140" spans="1:4" s="137" customFormat="1">
      <c r="A140" s="256" t="s">
        <v>91</v>
      </c>
      <c r="B140" s="254" t="s">
        <v>1192</v>
      </c>
      <c r="C140" s="252">
        <f t="shared" si="4"/>
        <v>47.44</v>
      </c>
      <c r="D140" s="279">
        <v>59.3</v>
      </c>
    </row>
    <row r="141" spans="1:4">
      <c r="A141" s="270" t="s">
        <v>92</v>
      </c>
      <c r="B141" s="268" t="s">
        <v>93</v>
      </c>
      <c r="C141" s="252">
        <f t="shared" si="4"/>
        <v>47.44</v>
      </c>
      <c r="D141" s="261">
        <v>59.3</v>
      </c>
    </row>
    <row r="142" spans="1:4">
      <c r="A142" s="236" t="s">
        <v>1061</v>
      </c>
      <c r="B142" s="237" t="s">
        <v>1193</v>
      </c>
      <c r="C142" s="252">
        <f t="shared" si="4"/>
        <v>195.76</v>
      </c>
      <c r="D142" s="261">
        <v>244.7</v>
      </c>
    </row>
    <row r="143" spans="1:4" s="255" customFormat="1">
      <c r="A143" s="253" t="s">
        <v>94</v>
      </c>
      <c r="B143" s="237" t="s">
        <v>95</v>
      </c>
      <c r="C143" s="252">
        <f t="shared" si="4"/>
        <v>142.4</v>
      </c>
      <c r="D143" s="261">
        <v>178</v>
      </c>
    </row>
    <row r="144" spans="1:4" ht="22.5">
      <c r="A144" s="253" t="s">
        <v>96</v>
      </c>
      <c r="B144" s="237" t="s">
        <v>1194</v>
      </c>
      <c r="C144" s="252">
        <f t="shared" si="4"/>
        <v>180.96</v>
      </c>
      <c r="D144" s="261">
        <v>226.2</v>
      </c>
    </row>
    <row r="145" spans="1:4" s="278" customFormat="1" ht="22.5">
      <c r="A145" s="253" t="s">
        <v>98</v>
      </c>
      <c r="B145" s="237" t="s">
        <v>1195</v>
      </c>
      <c r="C145" s="252">
        <f t="shared" si="4"/>
        <v>124.80000000000001</v>
      </c>
      <c r="D145" s="261">
        <v>156</v>
      </c>
    </row>
    <row r="146" spans="1:4" s="137" customFormat="1">
      <c r="A146" s="212" t="s">
        <v>510</v>
      </c>
      <c r="B146" s="237" t="s">
        <v>1196</v>
      </c>
      <c r="C146" s="252">
        <f t="shared" si="4"/>
        <v>381.20000000000005</v>
      </c>
      <c r="D146" s="261">
        <v>476.5</v>
      </c>
    </row>
    <row r="147" spans="1:4" s="137" customFormat="1">
      <c r="A147" s="158" t="s">
        <v>512</v>
      </c>
      <c r="B147" s="271" t="s">
        <v>1197</v>
      </c>
      <c r="C147" s="252">
        <f t="shared" si="4"/>
        <v>333.76</v>
      </c>
      <c r="D147" s="261">
        <v>417.2</v>
      </c>
    </row>
    <row r="148" spans="1:4" s="137" customFormat="1">
      <c r="A148" s="249" t="s">
        <v>1068</v>
      </c>
      <c r="B148" s="250"/>
      <c r="C148" s="267" t="s">
        <v>927</v>
      </c>
      <c r="D148" s="267" t="s">
        <v>928</v>
      </c>
    </row>
    <row r="149" spans="1:4" s="255" customFormat="1" ht="56.25">
      <c r="A149" s="275" t="s">
        <v>338</v>
      </c>
      <c r="B149" s="211" t="s">
        <v>1198</v>
      </c>
      <c r="C149" s="252">
        <f t="shared" si="4"/>
        <v>726</v>
      </c>
      <c r="D149" s="238">
        <v>907.5</v>
      </c>
    </row>
    <row r="150" spans="1:4" s="137" customFormat="1" ht="56.25">
      <c r="A150" s="270" t="s">
        <v>1070</v>
      </c>
      <c r="B150" s="211" t="s">
        <v>1199</v>
      </c>
      <c r="C150" s="252">
        <f t="shared" si="4"/>
        <v>470.56000000000006</v>
      </c>
      <c r="D150" s="258">
        <v>588.20000000000005</v>
      </c>
    </row>
    <row r="151" spans="1:4" s="278" customFormat="1" ht="20.25">
      <c r="A151" s="280" t="s">
        <v>1072</v>
      </c>
      <c r="B151" s="281" t="s">
        <v>1200</v>
      </c>
      <c r="C151" s="252">
        <f t="shared" si="4"/>
        <v>72.8</v>
      </c>
      <c r="D151" s="261">
        <v>91</v>
      </c>
    </row>
    <row r="152" spans="1:4" ht="35.25" customHeight="1">
      <c r="A152" s="236" t="s">
        <v>1074</v>
      </c>
      <c r="B152" s="254" t="s">
        <v>1075</v>
      </c>
      <c r="C152" s="252">
        <f t="shared" si="4"/>
        <v>428</v>
      </c>
      <c r="D152" s="282">
        <v>535</v>
      </c>
    </row>
    <row r="153" spans="1:4" ht="26.25" customHeight="1">
      <c r="A153" s="283" t="s">
        <v>1076</v>
      </c>
      <c r="B153" s="177" t="s">
        <v>1077</v>
      </c>
      <c r="C153" s="252">
        <f t="shared" si="4"/>
        <v>294.40000000000003</v>
      </c>
      <c r="D153" s="284">
        <v>368</v>
      </c>
    </row>
    <row r="154" spans="1:4" s="137" customFormat="1">
      <c r="A154" s="249" t="s">
        <v>1078</v>
      </c>
      <c r="B154" s="250"/>
      <c r="C154" s="153" t="s">
        <v>927</v>
      </c>
      <c r="D154" s="153" t="s">
        <v>928</v>
      </c>
    </row>
    <row r="155" spans="1:4" s="137" customFormat="1" ht="31.5">
      <c r="A155" s="285" t="s">
        <v>1079</v>
      </c>
      <c r="B155" s="286" t="s">
        <v>1201</v>
      </c>
      <c r="C155" s="252">
        <f t="shared" si="4"/>
        <v>124</v>
      </c>
      <c r="D155" s="287">
        <v>155</v>
      </c>
    </row>
    <row r="156" spans="1:4" s="297" customFormat="1" ht="20.25">
      <c r="A156" s="295" t="s">
        <v>756</v>
      </c>
      <c r="B156" s="296" t="s">
        <v>1083</v>
      </c>
      <c r="C156" s="252">
        <f t="shared" si="4"/>
        <v>135.44000000000003</v>
      </c>
      <c r="D156" s="238">
        <v>169.3</v>
      </c>
    </row>
    <row r="157" spans="1:4" s="297" customFormat="1">
      <c r="A157" s="298" t="s">
        <v>785</v>
      </c>
      <c r="B157" s="299" t="s">
        <v>1084</v>
      </c>
      <c r="C157" s="252">
        <f t="shared" si="4"/>
        <v>238.8</v>
      </c>
      <c r="D157" s="261">
        <v>298.5</v>
      </c>
    </row>
    <row r="158" spans="1:4" s="297" customFormat="1">
      <c r="A158" s="283" t="s">
        <v>1091</v>
      </c>
      <c r="B158" s="177" t="s">
        <v>1092</v>
      </c>
      <c r="C158" s="252">
        <f t="shared" si="4"/>
        <v>192.64000000000001</v>
      </c>
      <c r="D158" s="364">
        <v>240.8</v>
      </c>
    </row>
    <row r="159" spans="1:4" s="137" customFormat="1">
      <c r="A159" s="305" t="s">
        <v>1093</v>
      </c>
      <c r="B159" s="306"/>
      <c r="C159" s="307" t="s">
        <v>927</v>
      </c>
      <c r="D159" s="307" t="s">
        <v>928</v>
      </c>
    </row>
    <row r="160" spans="1:4" s="308" customFormat="1" ht="31.5" customHeight="1">
      <c r="A160" s="270" t="s">
        <v>1094</v>
      </c>
      <c r="B160" s="211" t="s">
        <v>1095</v>
      </c>
      <c r="C160" s="252">
        <f t="shared" si="4"/>
        <v>96</v>
      </c>
      <c r="D160" s="238">
        <v>120</v>
      </c>
    </row>
    <row r="161" spans="1:4" s="308" customFormat="1" ht="33.75">
      <c r="A161" s="270" t="s">
        <v>1096</v>
      </c>
      <c r="B161" s="211" t="s">
        <v>1202</v>
      </c>
      <c r="C161" s="252">
        <f t="shared" si="4"/>
        <v>30</v>
      </c>
      <c r="D161" s="238">
        <v>37.5</v>
      </c>
    </row>
    <row r="162" spans="1:4" ht="20.25">
      <c r="A162" s="236" t="s">
        <v>1098</v>
      </c>
      <c r="B162" s="254" t="s">
        <v>1203</v>
      </c>
      <c r="C162" s="252">
        <f t="shared" si="4"/>
        <v>60</v>
      </c>
      <c r="D162" s="269">
        <v>75</v>
      </c>
    </row>
    <row r="163" spans="1:4" ht="22.5" customHeight="1">
      <c r="A163" s="275" t="s">
        <v>1100</v>
      </c>
      <c r="B163" s="211" t="s">
        <v>1204</v>
      </c>
      <c r="C163" s="252">
        <f t="shared" si="4"/>
        <v>60</v>
      </c>
      <c r="D163" s="309">
        <v>75</v>
      </c>
    </row>
    <row r="164" spans="1:4">
      <c r="A164" s="236" t="s">
        <v>1104</v>
      </c>
      <c r="B164" s="254" t="s">
        <v>1205</v>
      </c>
      <c r="C164" s="252">
        <f t="shared" si="4"/>
        <v>21.6</v>
      </c>
      <c r="D164" s="269">
        <v>27</v>
      </c>
    </row>
    <row r="165" spans="1:4">
      <c r="A165" s="236" t="s">
        <v>1106</v>
      </c>
      <c r="B165" s="254" t="s">
        <v>1206</v>
      </c>
      <c r="C165" s="252">
        <f t="shared" si="4"/>
        <v>21.6</v>
      </c>
      <c r="D165" s="269">
        <v>27</v>
      </c>
    </row>
    <row r="166" spans="1:4">
      <c r="A166" s="283"/>
      <c r="B166" s="177"/>
      <c r="C166" s="273"/>
      <c r="D166" s="273"/>
    </row>
    <row r="167" spans="1:4" s="317" customFormat="1" ht="12.75">
      <c r="A167" s="314"/>
      <c r="B167" s="315"/>
      <c r="C167" s="316"/>
      <c r="D167" s="316"/>
    </row>
    <row r="168" spans="1:4" s="317" customFormat="1" ht="12.75">
      <c r="A168" s="887" t="s">
        <v>1116</v>
      </c>
      <c r="B168" s="887"/>
      <c r="C168" s="888"/>
      <c r="D168" s="888"/>
    </row>
    <row r="169" spans="1:4" s="317" customFormat="1" ht="190.5" customHeight="1">
      <c r="A169" s="889" t="s">
        <v>1117</v>
      </c>
      <c r="B169" s="889"/>
      <c r="C169" s="889"/>
      <c r="D169" s="889"/>
    </row>
    <row r="170" spans="1:4" s="317" customFormat="1" ht="12.75">
      <c r="A170" s="890" t="s">
        <v>1118</v>
      </c>
      <c r="B170" s="890"/>
      <c r="C170" s="888"/>
      <c r="D170" s="888"/>
    </row>
    <row r="171" spans="1:4" s="317" customFormat="1" ht="60.75" customHeight="1">
      <c r="A171" s="889" t="s">
        <v>1119</v>
      </c>
      <c r="B171" s="889"/>
      <c r="C171" s="888"/>
      <c r="D171" s="888"/>
    </row>
    <row r="290" spans="1:4" s="169" customFormat="1">
      <c r="A290" s="167"/>
      <c r="B290" s="168"/>
      <c r="C290" s="148"/>
      <c r="D290" s="148"/>
    </row>
    <row r="291" spans="1:4" s="169" customFormat="1">
      <c r="A291" s="167"/>
      <c r="B291" s="168"/>
      <c r="C291" s="148"/>
      <c r="D291" s="148"/>
    </row>
    <row r="301" spans="1:4">
      <c r="B301" s="170"/>
    </row>
    <row r="302" spans="1:4">
      <c r="A302" s="172"/>
      <c r="B302" s="173"/>
      <c r="C302" s="174"/>
      <c r="D302" s="174"/>
    </row>
    <row r="303" spans="1:4">
      <c r="A303" s="172"/>
      <c r="B303" s="175"/>
      <c r="C303" s="174"/>
      <c r="D303" s="174"/>
    </row>
  </sheetData>
  <mergeCells count="9">
    <mergeCell ref="A169:D169"/>
    <mergeCell ref="A170:D170"/>
    <mergeCell ref="A171:D171"/>
    <mergeCell ref="A75:D75"/>
    <mergeCell ref="A76:D76"/>
    <mergeCell ref="A82:D82"/>
    <mergeCell ref="A110:D110"/>
    <mergeCell ref="A136:D136"/>
    <mergeCell ref="A168:D168"/>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F536C-6F17-4B1B-A348-BED9ACEC376F}">
  <dimension ref="A1:J285"/>
  <sheetViews>
    <sheetView topLeftCell="A33" workbookViewId="0">
      <selection activeCell="B46" sqref="B46:B47"/>
    </sheetView>
  </sheetViews>
  <sheetFormatPr defaultColWidth="9.140625" defaultRowHeight="15"/>
  <cols>
    <col min="1" max="1" width="17.140625" style="167" customWidth="1"/>
    <col min="2" max="2" width="60" style="168" customWidth="1"/>
    <col min="3" max="4" width="9.7109375" style="148" customWidth="1"/>
    <col min="5" max="5" width="1.7109375" customWidth="1"/>
  </cols>
  <sheetData>
    <row r="1" spans="1:4">
      <c r="A1" s="140"/>
      <c r="B1" s="141"/>
      <c r="C1" s="142"/>
      <c r="D1" s="142"/>
    </row>
    <row r="2" spans="1:4">
      <c r="A2" s="143"/>
      <c r="B2" s="144"/>
      <c r="C2" s="145"/>
      <c r="D2" s="145"/>
    </row>
    <row r="3" spans="1:4">
      <c r="A3" s="143"/>
      <c r="B3" s="144"/>
      <c r="C3" s="145"/>
      <c r="D3" s="145"/>
    </row>
    <row r="4" spans="1:4">
      <c r="A4" s="143"/>
      <c r="B4" s="144"/>
      <c r="C4" s="145"/>
      <c r="D4" s="145"/>
    </row>
    <row r="5" spans="1:4" ht="9.75" customHeight="1">
      <c r="A5" s="143"/>
      <c r="B5" s="144"/>
      <c r="C5" s="145"/>
      <c r="D5" s="145"/>
    </row>
    <row r="6" spans="1:4">
      <c r="A6" s="143"/>
      <c r="B6" s="144"/>
      <c r="C6" s="145"/>
      <c r="D6" s="145"/>
    </row>
    <row r="7" spans="1:4">
      <c r="A7" s="143"/>
      <c r="B7" s="144"/>
      <c r="C7" s="145"/>
      <c r="D7" s="145"/>
    </row>
    <row r="8" spans="1:4">
      <c r="A8" s="146"/>
      <c r="B8" s="147"/>
    </row>
    <row r="9" spans="1:4">
      <c r="A9"/>
      <c r="B9" s="147"/>
    </row>
    <row r="10" spans="1:4">
      <c r="A10" s="149"/>
      <c r="B10" s="147"/>
    </row>
    <row r="11" spans="1:4">
      <c r="A11" s="149"/>
      <c r="B11" s="147"/>
    </row>
    <row r="12" spans="1:4">
      <c r="A12" s="149"/>
      <c r="B12" s="147"/>
    </row>
    <row r="13" spans="1:4">
      <c r="A13" s="149"/>
      <c r="B13" s="147"/>
    </row>
    <row r="14" spans="1:4">
      <c r="A14" s="149"/>
      <c r="B14" s="147"/>
    </row>
    <row r="15" spans="1:4">
      <c r="A15" s="149"/>
      <c r="B15" s="147"/>
    </row>
    <row r="16" spans="1:4">
      <c r="A16" s="149"/>
      <c r="B16" s="147"/>
    </row>
    <row r="17" spans="1:2">
      <c r="A17" s="149"/>
      <c r="B17" s="147"/>
    </row>
    <row r="18" spans="1:2">
      <c r="A18" s="149"/>
      <c r="B18" s="147"/>
    </row>
    <row r="19" spans="1:2">
      <c r="A19" s="149"/>
      <c r="B19" s="147"/>
    </row>
    <row r="20" spans="1:2">
      <c r="A20" s="149"/>
      <c r="B20" s="147"/>
    </row>
    <row r="21" spans="1:2">
      <c r="A21" s="149"/>
      <c r="B21" s="147"/>
    </row>
    <row r="22" spans="1:2">
      <c r="A22" s="149"/>
      <c r="B22" s="147"/>
    </row>
    <row r="23" spans="1:2">
      <c r="A23" s="149"/>
      <c r="B23" s="147"/>
    </row>
    <row r="24" spans="1:2">
      <c r="A24" s="149"/>
      <c r="B24" s="147"/>
    </row>
    <row r="25" spans="1:2">
      <c r="A25" s="149"/>
      <c r="B25" s="147"/>
    </row>
    <row r="26" spans="1:2">
      <c r="A26" s="149"/>
      <c r="B26" s="147"/>
    </row>
    <row r="27" spans="1:2">
      <c r="A27" s="149"/>
      <c r="B27" s="147"/>
    </row>
    <row r="28" spans="1:2">
      <c r="A28" s="149"/>
      <c r="B28" s="147"/>
    </row>
    <row r="29" spans="1:2">
      <c r="A29" s="149"/>
      <c r="B29" s="147"/>
    </row>
    <row r="30" spans="1:2">
      <c r="A30" s="149"/>
      <c r="B30" s="147"/>
    </row>
    <row r="31" spans="1:2">
      <c r="A31" s="149"/>
      <c r="B31" s="147"/>
    </row>
    <row r="32" spans="1:2">
      <c r="A32" s="149"/>
      <c r="B32" s="147"/>
    </row>
    <row r="33" spans="1:2">
      <c r="A33" s="149"/>
      <c r="B33" s="147"/>
    </row>
    <row r="34" spans="1:2">
      <c r="A34" s="149"/>
      <c r="B34" s="147"/>
    </row>
    <row r="35" spans="1:2">
      <c r="A35" s="149"/>
      <c r="B35" s="147"/>
    </row>
    <row r="36" spans="1:2">
      <c r="A36" s="149"/>
      <c r="B36" s="147"/>
    </row>
    <row r="37" spans="1:2">
      <c r="A37" s="149"/>
      <c r="B37" s="147"/>
    </row>
    <row r="38" spans="1:2">
      <c r="A38" s="149"/>
      <c r="B38" s="147"/>
    </row>
    <row r="39" spans="1:2">
      <c r="A39" s="149"/>
      <c r="B39" s="147"/>
    </row>
    <row r="40" spans="1:2">
      <c r="A40" s="149"/>
      <c r="B40" s="147"/>
    </row>
    <row r="41" spans="1:2">
      <c r="A41" s="149"/>
      <c r="B41" s="147"/>
    </row>
    <row r="42" spans="1:2">
      <c r="A42" s="365"/>
      <c r="B42" s="147"/>
    </row>
    <row r="43" spans="1:2">
      <c r="A43" s="149"/>
      <c r="B43" s="147"/>
    </row>
    <row r="44" spans="1:2">
      <c r="A44" s="149"/>
      <c r="B44" s="147"/>
    </row>
    <row r="45" spans="1:2">
      <c r="A45" s="149"/>
      <c r="B45" s="147"/>
    </row>
    <row r="46" spans="1:2">
      <c r="A46" s="149"/>
      <c r="B46" s="147"/>
    </row>
    <row r="47" spans="1:2">
      <c r="A47" s="149"/>
      <c r="B47" s="147"/>
    </row>
    <row r="48" spans="1:2">
      <c r="A48" s="149"/>
      <c r="B48" s="147"/>
    </row>
    <row r="49" spans="1:10">
      <c r="A49" s="631" t="s">
        <v>1882</v>
      </c>
      <c r="B49" s="630"/>
    </row>
    <row r="50" spans="1:10" ht="4.5" customHeight="1">
      <c r="A50" s="149"/>
      <c r="B50" s="147"/>
    </row>
    <row r="51" spans="1:10" s="187" customFormat="1" ht="12.75">
      <c r="A51" s="151" t="s">
        <v>958</v>
      </c>
      <c r="B51" s="152"/>
      <c r="C51" s="153" t="s">
        <v>927</v>
      </c>
      <c r="D51" s="153" t="s">
        <v>928</v>
      </c>
    </row>
    <row r="52" spans="1:10" s="137" customFormat="1">
      <c r="A52" s="207" t="s">
        <v>1207</v>
      </c>
      <c r="B52" s="208" t="s">
        <v>1208</v>
      </c>
      <c r="C52" s="209">
        <f>D52*0.8</f>
        <v>505.44</v>
      </c>
      <c r="D52" s="366">
        <v>631.79999999999995</v>
      </c>
      <c r="E52" s="367"/>
    </row>
    <row r="53" spans="1:10" s="137" customFormat="1" ht="15" customHeight="1">
      <c r="A53" s="207" t="s">
        <v>1209</v>
      </c>
      <c r="B53" s="208" t="s">
        <v>1210</v>
      </c>
      <c r="C53" s="209">
        <f t="shared" ref="C53:C65" si="0">D53*0.8</f>
        <v>548.64</v>
      </c>
      <c r="D53" s="366">
        <v>685.8</v>
      </c>
      <c r="E53" s="367"/>
    </row>
    <row r="54" spans="1:10" s="137" customFormat="1">
      <c r="A54" s="207" t="s">
        <v>1211</v>
      </c>
      <c r="B54" s="208" t="s">
        <v>1212</v>
      </c>
      <c r="C54" s="209">
        <f t="shared" si="0"/>
        <v>590.56000000000006</v>
      </c>
      <c r="D54" s="366">
        <v>738.2</v>
      </c>
      <c r="E54" s="367"/>
    </row>
    <row r="55" spans="1:10" s="137" customFormat="1">
      <c r="A55" s="207" t="s">
        <v>1213</v>
      </c>
      <c r="B55" s="208" t="s">
        <v>1214</v>
      </c>
      <c r="C55" s="209">
        <f t="shared" si="0"/>
        <v>505.44</v>
      </c>
      <c r="D55" s="366">
        <v>631.79999999999995</v>
      </c>
      <c r="E55" s="367"/>
    </row>
    <row r="56" spans="1:10" s="137" customFormat="1">
      <c r="A56" s="207" t="s">
        <v>1215</v>
      </c>
      <c r="B56" s="208" t="s">
        <v>1216</v>
      </c>
      <c r="C56" s="209">
        <f t="shared" si="0"/>
        <v>548.64</v>
      </c>
      <c r="D56" s="366">
        <v>685.8</v>
      </c>
      <c r="E56" s="367"/>
    </row>
    <row r="57" spans="1:10" s="137" customFormat="1" ht="15" customHeight="1">
      <c r="A57" s="212" t="s">
        <v>1217</v>
      </c>
      <c r="B57" s="254" t="s">
        <v>1218</v>
      </c>
      <c r="C57" s="209">
        <f t="shared" si="0"/>
        <v>590.56000000000006</v>
      </c>
      <c r="D57" s="366">
        <v>738.2</v>
      </c>
      <c r="E57" s="367"/>
    </row>
    <row r="58" spans="1:10" s="137" customFormat="1" ht="15" customHeight="1">
      <c r="A58" s="151" t="s">
        <v>1219</v>
      </c>
      <c r="B58" s="152"/>
      <c r="C58" s="153" t="s">
        <v>927</v>
      </c>
      <c r="D58" s="153" t="s">
        <v>928</v>
      </c>
      <c r="E58" s="367"/>
    </row>
    <row r="59" spans="1:10" s="137" customFormat="1" ht="13.5" customHeight="1">
      <c r="A59" s="368" t="s">
        <v>1220</v>
      </c>
      <c r="B59" s="208" t="s">
        <v>1221</v>
      </c>
      <c r="C59" s="209">
        <f t="shared" si="0"/>
        <v>716.56000000000006</v>
      </c>
      <c r="D59" s="369">
        <v>895.7</v>
      </c>
      <c r="E59" s="367"/>
    </row>
    <row r="60" spans="1:10" s="137" customFormat="1" ht="13.5" customHeight="1">
      <c r="A60" s="368" t="s">
        <v>1222</v>
      </c>
      <c r="B60" s="208" t="s">
        <v>1223</v>
      </c>
      <c r="C60" s="209">
        <f t="shared" si="0"/>
        <v>716.56000000000006</v>
      </c>
      <c r="D60" s="369">
        <v>895.7</v>
      </c>
      <c r="E60" s="367"/>
    </row>
    <row r="61" spans="1:10" s="137" customFormat="1" ht="15" customHeight="1">
      <c r="A61" s="151" t="s">
        <v>1224</v>
      </c>
      <c r="B61" s="152"/>
      <c r="C61" s="153" t="s">
        <v>927</v>
      </c>
      <c r="D61" s="153" t="s">
        <v>928</v>
      </c>
      <c r="E61" s="367"/>
    </row>
    <row r="62" spans="1:10" s="187" customFormat="1">
      <c r="A62" s="368" t="s">
        <v>1225</v>
      </c>
      <c r="B62" s="208" t="s">
        <v>1226</v>
      </c>
      <c r="C62" s="209">
        <f t="shared" si="0"/>
        <v>689.2</v>
      </c>
      <c r="D62" s="370">
        <v>861.5</v>
      </c>
      <c r="E62" s="367"/>
      <c r="F62" s="137"/>
      <c r="I62" s="137"/>
      <c r="J62" s="137"/>
    </row>
    <row r="63" spans="1:10" s="310" customFormat="1">
      <c r="A63" s="371" t="s">
        <v>1227</v>
      </c>
      <c r="B63" s="202" t="s">
        <v>1228</v>
      </c>
      <c r="C63" s="209">
        <f t="shared" si="0"/>
        <v>689.2</v>
      </c>
      <c r="D63" s="370">
        <v>861.5</v>
      </c>
      <c r="E63" s="367"/>
      <c r="F63" s="137"/>
      <c r="I63" s="137"/>
      <c r="J63" s="137"/>
    </row>
    <row r="64" spans="1:10" s="310" customFormat="1">
      <c r="A64" s="372" t="s">
        <v>1229</v>
      </c>
      <c r="B64" s="361" t="s">
        <v>1230</v>
      </c>
      <c r="C64" s="209">
        <f t="shared" si="0"/>
        <v>658.16000000000008</v>
      </c>
      <c r="D64" s="373">
        <v>822.7</v>
      </c>
      <c r="E64" s="367"/>
      <c r="F64" s="137"/>
      <c r="I64" s="137"/>
      <c r="J64" s="137"/>
    </row>
    <row r="65" spans="1:10" s="310" customFormat="1">
      <c r="A65" s="374" t="s">
        <v>1231</v>
      </c>
      <c r="B65" s="310" t="s">
        <v>1232</v>
      </c>
      <c r="C65" s="209">
        <f t="shared" si="0"/>
        <v>658.16000000000008</v>
      </c>
      <c r="D65" s="373">
        <v>822.7</v>
      </c>
      <c r="E65" s="367"/>
      <c r="F65" s="137"/>
      <c r="I65" s="137"/>
      <c r="J65" s="137"/>
    </row>
    <row r="66" spans="1:10" s="187" customFormat="1">
      <c r="A66" s="151" t="s">
        <v>971</v>
      </c>
      <c r="B66" s="152"/>
      <c r="C66" s="153" t="s">
        <v>927</v>
      </c>
      <c r="D66" s="153" t="s">
        <v>928</v>
      </c>
      <c r="E66" s="367"/>
    </row>
    <row r="67" spans="1:10" s="210" customFormat="1" ht="24.75" customHeight="1">
      <c r="A67" s="375"/>
      <c r="B67" s="376" t="s">
        <v>1233</v>
      </c>
      <c r="C67" s="377"/>
      <c r="D67" s="377"/>
      <c r="E67" s="367"/>
    </row>
    <row r="68" spans="1:10" s="137" customFormat="1">
      <c r="A68" s="137" t="s">
        <v>1234</v>
      </c>
      <c r="B68" s="211" t="s">
        <v>1208</v>
      </c>
      <c r="C68" s="209">
        <f t="shared" ref="C68:C73" si="1">D68*0.8</f>
        <v>505.44</v>
      </c>
      <c r="D68" s="366">
        <v>631.79999999999995</v>
      </c>
      <c r="E68" s="367"/>
    </row>
    <row r="69" spans="1:10" s="137" customFormat="1">
      <c r="A69" s="212" t="s">
        <v>1235</v>
      </c>
      <c r="B69" s="208" t="s">
        <v>1210</v>
      </c>
      <c r="C69" s="209">
        <f t="shared" si="1"/>
        <v>548.64</v>
      </c>
      <c r="D69" s="366">
        <v>685.8</v>
      </c>
      <c r="E69" s="367"/>
    </row>
    <row r="70" spans="1:10" s="137" customFormat="1">
      <c r="A70" s="212" t="s">
        <v>1236</v>
      </c>
      <c r="B70" s="197" t="s">
        <v>1212</v>
      </c>
      <c r="C70" s="209">
        <f t="shared" si="1"/>
        <v>590.56000000000006</v>
      </c>
      <c r="D70" s="366">
        <v>738.2</v>
      </c>
      <c r="E70" s="367"/>
    </row>
    <row r="71" spans="1:10" s="137" customFormat="1">
      <c r="A71" s="212" t="s">
        <v>1237</v>
      </c>
      <c r="B71" s="213" t="s">
        <v>1214</v>
      </c>
      <c r="C71" s="209">
        <f t="shared" si="1"/>
        <v>505.44</v>
      </c>
      <c r="D71" s="366">
        <v>631.79999999999995</v>
      </c>
      <c r="E71" s="367"/>
    </row>
    <row r="72" spans="1:10" s="137" customFormat="1">
      <c r="A72" s="212" t="s">
        <v>1238</v>
      </c>
      <c r="B72" s="199" t="s">
        <v>1216</v>
      </c>
      <c r="C72" s="209">
        <f t="shared" si="1"/>
        <v>548.64</v>
      </c>
      <c r="D72" s="366">
        <v>685.8</v>
      </c>
      <c r="E72" s="367"/>
    </row>
    <row r="73" spans="1:10" s="137" customFormat="1">
      <c r="A73" s="158" t="s">
        <v>1239</v>
      </c>
      <c r="B73" s="214" t="s">
        <v>1218</v>
      </c>
      <c r="C73" s="209">
        <f t="shared" si="1"/>
        <v>590.56000000000006</v>
      </c>
      <c r="D73" s="366">
        <v>738.2</v>
      </c>
      <c r="E73" s="367"/>
    </row>
    <row r="74" spans="1:10" s="310" customFormat="1">
      <c r="A74" s="378" t="s">
        <v>1240</v>
      </c>
      <c r="B74" s="378"/>
      <c r="C74" s="378"/>
      <c r="D74" s="378"/>
      <c r="E74" s="367"/>
    </row>
    <row r="75" spans="1:10" s="310" customFormat="1" ht="3.75" customHeight="1">
      <c r="E75" s="367"/>
    </row>
    <row r="76" spans="1:10" s="187" customFormat="1">
      <c r="A76" s="219" t="s">
        <v>979</v>
      </c>
      <c r="B76" s="162"/>
      <c r="C76" s="153"/>
      <c r="D76" s="153"/>
      <c r="E76" s="367"/>
    </row>
    <row r="77" spans="1:10" s="310" customFormat="1" ht="12" customHeight="1">
      <c r="A77" s="892" t="s">
        <v>980</v>
      </c>
      <c r="B77" s="892"/>
      <c r="C77" s="892"/>
      <c r="D77" s="892"/>
      <c r="E77" s="367"/>
    </row>
    <row r="78" spans="1:10" s="310" customFormat="1" ht="12" customHeight="1">
      <c r="A78" s="892" t="s">
        <v>981</v>
      </c>
      <c r="B78" s="892"/>
      <c r="C78" s="892"/>
      <c r="D78" s="892"/>
      <c r="E78" s="367"/>
    </row>
    <row r="79" spans="1:10" s="310" customFormat="1">
      <c r="A79" s="220" t="s">
        <v>982</v>
      </c>
      <c r="B79" s="220"/>
      <c r="C79" s="220"/>
      <c r="D79" s="220"/>
      <c r="E79" s="367"/>
    </row>
    <row r="80" spans="1:10" s="310" customFormat="1">
      <c r="A80" s="220"/>
      <c r="B80" s="220"/>
      <c r="C80" s="220"/>
      <c r="D80" s="220"/>
      <c r="E80" s="367"/>
    </row>
    <row r="81" spans="1:5" s="310" customFormat="1">
      <c r="A81" s="220" t="s">
        <v>983</v>
      </c>
      <c r="B81" s="220"/>
      <c r="C81" s="220"/>
      <c r="D81" s="220"/>
      <c r="E81" s="367"/>
    </row>
    <row r="82" spans="1:5" s="310" customFormat="1">
      <c r="A82" s="220" t="s">
        <v>984</v>
      </c>
      <c r="B82" s="220"/>
      <c r="C82" s="220"/>
      <c r="D82" s="220"/>
      <c r="E82" s="367"/>
    </row>
    <row r="83" spans="1:5" s="310" customFormat="1">
      <c r="A83" s="220" t="s">
        <v>985</v>
      </c>
      <c r="B83" s="220"/>
      <c r="C83" s="220"/>
      <c r="D83" s="220"/>
      <c r="E83" s="367"/>
    </row>
    <row r="84" spans="1:5" s="310" customFormat="1" ht="31.5" customHeight="1">
      <c r="A84" s="893" t="s">
        <v>986</v>
      </c>
      <c r="B84" s="893"/>
      <c r="C84" s="893"/>
      <c r="D84" s="893"/>
      <c r="E84" s="367"/>
    </row>
    <row r="85" spans="1:5" s="137" customFormat="1">
      <c r="A85" s="221" t="s">
        <v>1241</v>
      </c>
      <c r="B85" s="222"/>
      <c r="C85" s="176" t="s">
        <v>927</v>
      </c>
      <c r="D85" s="176" t="s">
        <v>928</v>
      </c>
      <c r="E85" s="367"/>
    </row>
    <row r="86" spans="1:5" s="223" customFormat="1">
      <c r="A86" s="207" t="s">
        <v>1242</v>
      </c>
      <c r="B86" s="208" t="s">
        <v>1243</v>
      </c>
      <c r="C86" s="209">
        <f t="shared" ref="C86:C94" si="2">D86*0.8</f>
        <v>128</v>
      </c>
      <c r="D86" s="379">
        <v>160</v>
      </c>
      <c r="E86" s="367"/>
    </row>
    <row r="87" spans="1:5" s="226" customFormat="1">
      <c r="A87" s="224" t="s">
        <v>1244</v>
      </c>
      <c r="B87" s="213" t="s">
        <v>991</v>
      </c>
      <c r="C87" s="209">
        <f t="shared" si="2"/>
        <v>100</v>
      </c>
      <c r="D87" s="380">
        <v>125</v>
      </c>
      <c r="E87" s="367"/>
    </row>
    <row r="88" spans="1:5" s="226" customFormat="1" ht="29.25">
      <c r="A88" s="227" t="s">
        <v>1245</v>
      </c>
      <c r="B88" s="228" t="s">
        <v>1246</v>
      </c>
      <c r="C88" s="209">
        <f t="shared" si="2"/>
        <v>28</v>
      </c>
      <c r="D88" s="381">
        <v>35</v>
      </c>
      <c r="E88" s="367"/>
    </row>
    <row r="89" spans="1:5" s="226" customFormat="1">
      <c r="A89" s="382" t="s">
        <v>1247</v>
      </c>
      <c r="B89" s="383" t="s">
        <v>1183</v>
      </c>
      <c r="C89" s="209">
        <f t="shared" si="2"/>
        <v>80</v>
      </c>
      <c r="D89" s="384">
        <v>100</v>
      </c>
      <c r="E89" s="367"/>
    </row>
    <row r="90" spans="1:5" s="231" customFormat="1">
      <c r="A90" s="224" t="s">
        <v>1248</v>
      </c>
      <c r="B90" s="213" t="s">
        <v>1249</v>
      </c>
      <c r="C90" s="209">
        <f t="shared" si="2"/>
        <v>33.360000000000007</v>
      </c>
      <c r="D90" s="380">
        <v>41.7</v>
      </c>
      <c r="E90" s="367"/>
    </row>
    <row r="91" spans="1:5" s="226" customFormat="1">
      <c r="A91" s="207" t="s">
        <v>1250</v>
      </c>
      <c r="B91" s="230" t="s">
        <v>1017</v>
      </c>
      <c r="C91" s="209">
        <f t="shared" si="2"/>
        <v>32</v>
      </c>
      <c r="D91" s="379">
        <v>40</v>
      </c>
      <c r="E91" s="367"/>
    </row>
    <row r="92" spans="1:5" s="226" customFormat="1" ht="56.25">
      <c r="A92" s="259" t="s">
        <v>1251</v>
      </c>
      <c r="B92" s="385" t="s">
        <v>1252</v>
      </c>
      <c r="C92" s="209">
        <f t="shared" si="2"/>
        <v>360</v>
      </c>
      <c r="D92" s="379">
        <v>450</v>
      </c>
      <c r="E92" s="367"/>
    </row>
    <row r="93" spans="1:5" s="226" customFormat="1" ht="57" customHeight="1">
      <c r="A93" s="212" t="s">
        <v>1253</v>
      </c>
      <c r="B93" s="254" t="s">
        <v>1254</v>
      </c>
      <c r="C93" s="209">
        <f t="shared" si="2"/>
        <v>32</v>
      </c>
      <c r="D93" s="386">
        <v>40</v>
      </c>
      <c r="E93" s="367"/>
    </row>
    <row r="94" spans="1:5" s="226" customFormat="1" ht="38.25" customHeight="1">
      <c r="A94" s="158" t="s">
        <v>1255</v>
      </c>
      <c r="B94" s="159" t="s">
        <v>1256</v>
      </c>
      <c r="C94" s="209">
        <f t="shared" si="2"/>
        <v>80</v>
      </c>
      <c r="D94" s="387">
        <v>100</v>
      </c>
      <c r="E94" s="367"/>
    </row>
    <row r="95" spans="1:5" s="137" customFormat="1">
      <c r="A95" s="249" t="s">
        <v>1018</v>
      </c>
      <c r="B95" s="250"/>
      <c r="C95" s="388" t="s">
        <v>927</v>
      </c>
      <c r="D95" s="388" t="s">
        <v>928</v>
      </c>
      <c r="E95" s="367"/>
    </row>
    <row r="96" spans="1:5" s="137" customFormat="1">
      <c r="A96" s="167" t="s">
        <v>55</v>
      </c>
      <c r="B96" s="211" t="s">
        <v>1257</v>
      </c>
      <c r="C96" s="209">
        <f t="shared" ref="C96:C109" si="3">D96*0.8</f>
        <v>14</v>
      </c>
      <c r="D96" s="389">
        <v>17.5</v>
      </c>
      <c r="E96" s="367"/>
    </row>
    <row r="97" spans="1:5" s="137" customFormat="1">
      <c r="A97" s="253" t="s">
        <v>57</v>
      </c>
      <c r="B97" s="254" t="s">
        <v>1258</v>
      </c>
      <c r="C97" s="209">
        <f t="shared" si="3"/>
        <v>14</v>
      </c>
      <c r="D97" s="389">
        <v>17.5</v>
      </c>
      <c r="E97" s="367"/>
    </row>
    <row r="98" spans="1:5" s="137" customFormat="1">
      <c r="A98" s="253" t="s">
        <v>59</v>
      </c>
      <c r="B98" s="254" t="s">
        <v>60</v>
      </c>
      <c r="C98" s="209">
        <f t="shared" si="3"/>
        <v>14</v>
      </c>
      <c r="D98" s="389">
        <v>17.5</v>
      </c>
      <c r="E98" s="367"/>
    </row>
    <row r="99" spans="1:5" s="255" customFormat="1">
      <c r="A99" s="253" t="s">
        <v>61</v>
      </c>
      <c r="B99" s="254" t="s">
        <v>1259</v>
      </c>
      <c r="C99" s="209">
        <f t="shared" si="3"/>
        <v>14</v>
      </c>
      <c r="D99" s="389">
        <v>17.5</v>
      </c>
      <c r="E99" s="367"/>
    </row>
    <row r="100" spans="1:5" s="137" customFormat="1">
      <c r="A100" s="253" t="s">
        <v>63</v>
      </c>
      <c r="B100" s="254" t="s">
        <v>1260</v>
      </c>
      <c r="C100" s="209">
        <f t="shared" si="3"/>
        <v>14</v>
      </c>
      <c r="D100" s="389">
        <v>17.5</v>
      </c>
      <c r="E100" s="367"/>
    </row>
    <row r="101" spans="1:5" s="137" customFormat="1">
      <c r="A101" s="253" t="s">
        <v>65</v>
      </c>
      <c r="B101" s="254" t="s">
        <v>1261</v>
      </c>
      <c r="C101" s="209">
        <f t="shared" si="3"/>
        <v>14</v>
      </c>
      <c r="D101" s="389">
        <v>17.5</v>
      </c>
      <c r="E101" s="367"/>
    </row>
    <row r="102" spans="1:5" s="137" customFormat="1">
      <c r="A102" s="256" t="s">
        <v>43</v>
      </c>
      <c r="B102" s="211" t="s">
        <v>44</v>
      </c>
      <c r="C102" s="209">
        <f t="shared" si="3"/>
        <v>14</v>
      </c>
      <c r="D102" s="389">
        <v>17.5</v>
      </c>
      <c r="E102" s="367"/>
    </row>
    <row r="103" spans="1:5" s="137" customFormat="1">
      <c r="A103" s="253" t="s">
        <v>45</v>
      </c>
      <c r="B103" s="254" t="s">
        <v>46</v>
      </c>
      <c r="C103" s="209">
        <f t="shared" si="3"/>
        <v>14</v>
      </c>
      <c r="D103" s="389">
        <v>17.5</v>
      </c>
      <c r="E103" s="367"/>
    </row>
    <row r="104" spans="1:5" s="137" customFormat="1">
      <c r="A104" s="253" t="s">
        <v>47</v>
      </c>
      <c r="B104" s="254" t="s">
        <v>48</v>
      </c>
      <c r="C104" s="209">
        <f t="shared" si="3"/>
        <v>14</v>
      </c>
      <c r="D104" s="389">
        <v>17.5</v>
      </c>
      <c r="E104" s="367"/>
    </row>
    <row r="105" spans="1:5" s="137" customFormat="1">
      <c r="A105" s="253" t="s">
        <v>49</v>
      </c>
      <c r="B105" s="254" t="s">
        <v>50</v>
      </c>
      <c r="C105" s="209">
        <f t="shared" si="3"/>
        <v>14</v>
      </c>
      <c r="D105" s="389">
        <v>17.5</v>
      </c>
      <c r="E105" s="367"/>
    </row>
    <row r="106" spans="1:5" s="137" customFormat="1">
      <c r="A106" s="253" t="s">
        <v>51</v>
      </c>
      <c r="B106" s="254" t="s">
        <v>52</v>
      </c>
      <c r="C106" s="209">
        <f t="shared" si="3"/>
        <v>14</v>
      </c>
      <c r="D106" s="389">
        <v>17.5</v>
      </c>
      <c r="E106" s="367"/>
    </row>
    <row r="107" spans="1:5" s="137" customFormat="1">
      <c r="A107" s="257" t="s">
        <v>53</v>
      </c>
      <c r="B107" s="159" t="s">
        <v>54</v>
      </c>
      <c r="C107" s="209">
        <f t="shared" si="3"/>
        <v>14</v>
      </c>
      <c r="D107" s="389">
        <v>17.5</v>
      </c>
      <c r="E107" s="367"/>
    </row>
    <row r="108" spans="1:5" s="137" customFormat="1">
      <c r="A108" s="253" t="s">
        <v>67</v>
      </c>
      <c r="B108" s="254" t="s">
        <v>1021</v>
      </c>
      <c r="C108" s="209">
        <f t="shared" si="3"/>
        <v>29.360000000000003</v>
      </c>
      <c r="D108" s="390">
        <v>36.700000000000003</v>
      </c>
      <c r="E108" s="367"/>
    </row>
    <row r="109" spans="1:5" s="137" customFormat="1">
      <c r="A109" s="257" t="s">
        <v>342</v>
      </c>
      <c r="B109" s="159" t="s">
        <v>1022</v>
      </c>
      <c r="C109" s="209">
        <f t="shared" si="3"/>
        <v>35.839999999999996</v>
      </c>
      <c r="D109" s="387">
        <v>44.8</v>
      </c>
      <c r="E109" s="367"/>
    </row>
    <row r="110" spans="1:5" s="137" customFormat="1" ht="3.75" customHeight="1">
      <c r="A110" s="167"/>
      <c r="B110" s="177"/>
      <c r="C110" s="391"/>
      <c r="D110" s="391"/>
      <c r="E110" s="367"/>
    </row>
    <row r="111" spans="1:5" s="137" customFormat="1">
      <c r="A111" s="249" t="s">
        <v>1024</v>
      </c>
      <c r="B111" s="250"/>
      <c r="C111" s="388" t="s">
        <v>927</v>
      </c>
      <c r="D111" s="388" t="s">
        <v>928</v>
      </c>
      <c r="E111" s="367"/>
    </row>
    <row r="112" spans="1:5" s="137" customFormat="1">
      <c r="A112" s="185" t="s">
        <v>1262</v>
      </c>
      <c r="B112" s="262" t="s">
        <v>1263</v>
      </c>
      <c r="C112" s="209">
        <f t="shared" ref="C112:C116" si="4">D112*0.8</f>
        <v>112.56</v>
      </c>
      <c r="D112" s="387">
        <v>140.69999999999999</v>
      </c>
      <c r="E112" s="367"/>
    </row>
    <row r="113" spans="1:5" s="226" customFormat="1">
      <c r="A113" s="275" t="s">
        <v>1264</v>
      </c>
      <c r="B113" s="211" t="s">
        <v>1265</v>
      </c>
      <c r="C113" s="209">
        <f t="shared" si="4"/>
        <v>85.2</v>
      </c>
      <c r="D113" s="387">
        <v>106.5</v>
      </c>
      <c r="E113" s="367"/>
    </row>
    <row r="114" spans="1:5" s="226" customFormat="1">
      <c r="A114" s="236" t="s">
        <v>1266</v>
      </c>
      <c r="B114" s="254" t="s">
        <v>1267</v>
      </c>
      <c r="C114" s="209">
        <f t="shared" si="4"/>
        <v>52</v>
      </c>
      <c r="D114" s="387">
        <v>65</v>
      </c>
      <c r="E114" s="367"/>
    </row>
    <row r="115" spans="1:5" s="226" customFormat="1">
      <c r="A115" s="236" t="s">
        <v>1268</v>
      </c>
      <c r="B115" s="237" t="s">
        <v>1269</v>
      </c>
      <c r="C115" s="209">
        <f t="shared" si="4"/>
        <v>68.400000000000006</v>
      </c>
      <c r="D115" s="387">
        <v>85.5</v>
      </c>
      <c r="E115" s="367"/>
    </row>
    <row r="116" spans="1:5" s="226" customFormat="1" ht="25.5" customHeight="1">
      <c r="A116" s="283" t="s">
        <v>1270</v>
      </c>
      <c r="B116" s="272" t="s">
        <v>1271</v>
      </c>
      <c r="C116" s="209">
        <f t="shared" si="4"/>
        <v>138.24</v>
      </c>
      <c r="D116" s="392">
        <v>172.8</v>
      </c>
      <c r="E116" s="367"/>
    </row>
    <row r="117" spans="1:5" s="137" customFormat="1">
      <c r="A117" s="249" t="s">
        <v>1272</v>
      </c>
      <c r="B117" s="250"/>
      <c r="C117" s="388" t="s">
        <v>927</v>
      </c>
      <c r="D117" s="388" t="s">
        <v>928</v>
      </c>
      <c r="E117" s="367"/>
    </row>
    <row r="118" spans="1:5" s="226" customFormat="1">
      <c r="A118" s="393" t="s">
        <v>1273</v>
      </c>
      <c r="B118" s="268" t="s">
        <v>1274</v>
      </c>
      <c r="C118" s="209">
        <f t="shared" ref="C118:C137" si="5">D118*0.8</f>
        <v>46.160000000000004</v>
      </c>
      <c r="D118" s="394">
        <v>57.7</v>
      </c>
      <c r="E118" s="367"/>
    </row>
    <row r="119" spans="1:5" s="226" customFormat="1" ht="22.5">
      <c r="A119" s="275" t="s">
        <v>1275</v>
      </c>
      <c r="B119" s="237" t="s">
        <v>1276</v>
      </c>
      <c r="C119" s="209">
        <f t="shared" si="5"/>
        <v>41.360000000000007</v>
      </c>
      <c r="D119" s="395">
        <v>51.7</v>
      </c>
      <c r="E119" s="367"/>
    </row>
    <row r="120" spans="1:5" s="226" customFormat="1" ht="22.5">
      <c r="A120" s="275" t="s">
        <v>1277</v>
      </c>
      <c r="B120" s="237" t="s">
        <v>1278</v>
      </c>
      <c r="C120" s="209">
        <f t="shared" si="5"/>
        <v>53.04</v>
      </c>
      <c r="D120" s="395">
        <v>66.3</v>
      </c>
      <c r="E120" s="367"/>
    </row>
    <row r="121" spans="1:5" s="90" customFormat="1" ht="22.5">
      <c r="A121" s="275" t="s">
        <v>1279</v>
      </c>
      <c r="B121" s="237" t="s">
        <v>1280</v>
      </c>
      <c r="C121" s="209">
        <f t="shared" si="5"/>
        <v>159.20000000000002</v>
      </c>
      <c r="D121" s="395">
        <v>199</v>
      </c>
      <c r="E121" s="367"/>
    </row>
    <row r="122" spans="1:5" s="137" customFormat="1" ht="22.5">
      <c r="A122" s="275" t="s">
        <v>1281</v>
      </c>
      <c r="B122" s="237" t="s">
        <v>1282</v>
      </c>
      <c r="C122" s="209">
        <f t="shared" si="5"/>
        <v>243.44000000000003</v>
      </c>
      <c r="D122" s="395">
        <v>304.3</v>
      </c>
      <c r="E122" s="367"/>
    </row>
    <row r="123" spans="1:5" s="90" customFormat="1">
      <c r="A123" s="275" t="s">
        <v>1283</v>
      </c>
      <c r="B123" s="237" t="s">
        <v>1284</v>
      </c>
      <c r="C123" s="209">
        <f t="shared" si="5"/>
        <v>624.16000000000008</v>
      </c>
      <c r="D123" s="392">
        <v>780.2</v>
      </c>
      <c r="E123" s="367"/>
    </row>
    <row r="124" spans="1:5" s="90" customFormat="1">
      <c r="A124" s="396" t="s">
        <v>694</v>
      </c>
      <c r="B124" s="397" t="s">
        <v>1035</v>
      </c>
      <c r="C124" s="209">
        <f t="shared" si="5"/>
        <v>51.2</v>
      </c>
      <c r="D124" s="392">
        <v>64</v>
      </c>
      <c r="E124" s="367"/>
    </row>
    <row r="125" spans="1:5" s="137" customFormat="1" ht="26.25" customHeight="1">
      <c r="A125" s="398" t="s">
        <v>1285</v>
      </c>
      <c r="B125" s="271" t="s">
        <v>1286</v>
      </c>
      <c r="C125" s="209">
        <f t="shared" si="5"/>
        <v>99.76</v>
      </c>
      <c r="D125" s="392">
        <v>124.7</v>
      </c>
      <c r="E125" s="367"/>
    </row>
    <row r="126" spans="1:5" s="137" customFormat="1" ht="25.5" customHeight="1">
      <c r="A126" s="158" t="s">
        <v>1287</v>
      </c>
      <c r="B126" s="159" t="s">
        <v>1288</v>
      </c>
      <c r="C126" s="209">
        <f t="shared" si="5"/>
        <v>256.95999999999998</v>
      </c>
      <c r="D126" s="399">
        <v>321.2</v>
      </c>
      <c r="E126" s="367"/>
    </row>
    <row r="127" spans="1:5" s="137" customFormat="1">
      <c r="A127" s="249" t="s">
        <v>1042</v>
      </c>
      <c r="B127" s="250"/>
      <c r="C127" s="400" t="s">
        <v>927</v>
      </c>
      <c r="D127" s="400" t="s">
        <v>928</v>
      </c>
      <c r="E127" s="367"/>
    </row>
    <row r="128" spans="1:5" s="137" customFormat="1">
      <c r="A128" s="167" t="s">
        <v>81</v>
      </c>
      <c r="B128" s="268" t="s">
        <v>82</v>
      </c>
      <c r="C128" s="209">
        <f t="shared" si="5"/>
        <v>12.56</v>
      </c>
      <c r="D128" s="401">
        <v>15.7</v>
      </c>
      <c r="E128" s="367"/>
    </row>
    <row r="129" spans="1:5" s="137" customFormat="1">
      <c r="A129" s="253" t="s">
        <v>83</v>
      </c>
      <c r="B129" s="237" t="s">
        <v>1043</v>
      </c>
      <c r="C129" s="209">
        <f t="shared" si="5"/>
        <v>22.560000000000002</v>
      </c>
      <c r="D129" s="399">
        <v>28.2</v>
      </c>
      <c r="E129" s="367"/>
    </row>
    <row r="130" spans="1:5" s="90" customFormat="1">
      <c r="A130" s="236" t="s">
        <v>1289</v>
      </c>
      <c r="B130" s="254" t="s">
        <v>1290</v>
      </c>
      <c r="C130" s="209">
        <f t="shared" si="5"/>
        <v>41.84</v>
      </c>
      <c r="D130" s="399">
        <v>52.3</v>
      </c>
      <c r="E130" s="367"/>
    </row>
    <row r="131" spans="1:5" s="137" customFormat="1">
      <c r="A131" s="236" t="s">
        <v>1291</v>
      </c>
      <c r="B131" s="254" t="s">
        <v>1292</v>
      </c>
      <c r="C131" s="209">
        <f t="shared" si="5"/>
        <v>41.84</v>
      </c>
      <c r="D131" s="399">
        <v>52.3</v>
      </c>
      <c r="E131" s="367"/>
    </row>
    <row r="132" spans="1:5" s="137" customFormat="1">
      <c r="A132" s="236" t="s">
        <v>1293</v>
      </c>
      <c r="B132" s="254" t="s">
        <v>1294</v>
      </c>
      <c r="C132" s="209">
        <f t="shared" si="5"/>
        <v>41.84</v>
      </c>
      <c r="D132" s="399">
        <v>52.3</v>
      </c>
      <c r="E132" s="367"/>
    </row>
    <row r="133" spans="1:5" s="137" customFormat="1">
      <c r="A133" s="275" t="s">
        <v>1295</v>
      </c>
      <c r="B133" s="237" t="s">
        <v>1296</v>
      </c>
      <c r="C133" s="209">
        <f t="shared" si="5"/>
        <v>22.560000000000002</v>
      </c>
      <c r="D133" s="399">
        <v>28.2</v>
      </c>
      <c r="E133" s="367"/>
    </row>
    <row r="134" spans="1:5" s="137" customFormat="1">
      <c r="A134" s="275" t="s">
        <v>1297</v>
      </c>
      <c r="B134" s="237" t="s">
        <v>1298</v>
      </c>
      <c r="C134" s="209">
        <f t="shared" si="5"/>
        <v>22.560000000000002</v>
      </c>
      <c r="D134" s="276">
        <v>28.2</v>
      </c>
      <c r="E134" s="367"/>
    </row>
    <row r="135" spans="1:5" s="137" customFormat="1">
      <c r="A135" s="283" t="s">
        <v>1299</v>
      </c>
      <c r="B135" s="271" t="s">
        <v>1300</v>
      </c>
      <c r="C135" s="209">
        <f t="shared" si="5"/>
        <v>22.560000000000002</v>
      </c>
      <c r="D135" s="148">
        <v>28.2</v>
      </c>
      <c r="E135" s="367"/>
    </row>
    <row r="136" spans="1:5" s="137" customFormat="1">
      <c r="A136" s="249" t="s">
        <v>1047</v>
      </c>
      <c r="B136" s="250"/>
      <c r="C136" s="349" t="s">
        <v>927</v>
      </c>
      <c r="D136" s="267" t="s">
        <v>928</v>
      </c>
      <c r="E136" s="367"/>
    </row>
    <row r="137" spans="1:5" s="137" customFormat="1" ht="51.75">
      <c r="A137" s="137" t="s">
        <v>1301</v>
      </c>
      <c r="B137" s="272" t="s">
        <v>1302</v>
      </c>
      <c r="C137" s="209">
        <f t="shared" si="5"/>
        <v>34.24</v>
      </c>
      <c r="D137" s="402">
        <v>42.8</v>
      </c>
      <c r="E137" s="367"/>
    </row>
    <row r="138" spans="1:5" s="137" customFormat="1">
      <c r="A138" s="249" t="s">
        <v>1052</v>
      </c>
      <c r="B138" s="274"/>
      <c r="C138" s="400" t="s">
        <v>927</v>
      </c>
      <c r="D138" s="400" t="s">
        <v>928</v>
      </c>
      <c r="E138" s="367"/>
    </row>
    <row r="139" spans="1:5" s="137" customFormat="1">
      <c r="A139" s="895" t="s">
        <v>1053</v>
      </c>
      <c r="B139" s="895"/>
      <c r="C139" s="895"/>
      <c r="D139" s="895"/>
      <c r="E139" s="367"/>
    </row>
    <row r="140" spans="1:5" ht="31.5">
      <c r="A140" s="212" t="s">
        <v>1303</v>
      </c>
      <c r="B140" s="254" t="s">
        <v>1304</v>
      </c>
      <c r="C140" s="209">
        <f t="shared" ref="C140:C164" si="6">D140*0.8</f>
        <v>258</v>
      </c>
      <c r="D140" s="276">
        <v>322.5</v>
      </c>
      <c r="E140" s="367"/>
    </row>
    <row r="141" spans="1:5" s="137" customFormat="1" ht="31.5">
      <c r="A141" s="275" t="s">
        <v>277</v>
      </c>
      <c r="B141" s="211" t="s">
        <v>1054</v>
      </c>
      <c r="C141" s="209">
        <f t="shared" si="6"/>
        <v>111.2</v>
      </c>
      <c r="D141" s="276">
        <v>139</v>
      </c>
      <c r="E141" s="367"/>
    </row>
    <row r="142" spans="1:5" s="137" customFormat="1" ht="22.5">
      <c r="A142" s="270" t="s">
        <v>1055</v>
      </c>
      <c r="B142" s="268" t="s">
        <v>1056</v>
      </c>
      <c r="C142" s="209">
        <f t="shared" si="6"/>
        <v>85.44</v>
      </c>
      <c r="D142" s="276">
        <v>106.8</v>
      </c>
      <c r="E142" s="367"/>
    </row>
    <row r="143" spans="1:5" ht="20.25">
      <c r="A143" s="256" t="s">
        <v>91</v>
      </c>
      <c r="B143" s="254" t="s">
        <v>1059</v>
      </c>
      <c r="C143" s="209">
        <f t="shared" si="6"/>
        <v>47.44</v>
      </c>
      <c r="D143" s="279">
        <v>59.3</v>
      </c>
      <c r="E143" s="367"/>
    </row>
    <row r="144" spans="1:5" s="255" customFormat="1" ht="22.5">
      <c r="A144" s="253" t="s">
        <v>94</v>
      </c>
      <c r="B144" s="237" t="s">
        <v>1305</v>
      </c>
      <c r="C144" s="209">
        <f t="shared" si="6"/>
        <v>142.4</v>
      </c>
      <c r="D144" s="148">
        <v>178</v>
      </c>
      <c r="E144" s="367"/>
    </row>
    <row r="145" spans="1:5" ht="33.75">
      <c r="A145" s="158" t="s">
        <v>96</v>
      </c>
      <c r="B145" s="271" t="s">
        <v>1306</v>
      </c>
      <c r="C145" s="209">
        <f t="shared" si="6"/>
        <v>180.96</v>
      </c>
      <c r="D145" s="261">
        <v>226.2</v>
      </c>
      <c r="E145" s="367"/>
    </row>
    <row r="146" spans="1:5" s="137" customFormat="1">
      <c r="A146" s="249" t="s">
        <v>1136</v>
      </c>
      <c r="B146" s="274"/>
      <c r="C146" s="400" t="s">
        <v>927</v>
      </c>
      <c r="D146" s="400" t="s">
        <v>928</v>
      </c>
      <c r="E146" s="367"/>
    </row>
    <row r="147" spans="1:5" s="278" customFormat="1" ht="33.75">
      <c r="A147" s="270" t="s">
        <v>98</v>
      </c>
      <c r="B147" s="268" t="s">
        <v>1307</v>
      </c>
      <c r="C147" s="209">
        <f t="shared" si="6"/>
        <v>124.80000000000001</v>
      </c>
      <c r="D147" s="403">
        <v>156</v>
      </c>
      <c r="E147" s="367"/>
    </row>
    <row r="148" spans="1:5" s="137" customFormat="1" ht="22.5">
      <c r="A148" s="212" t="s">
        <v>510</v>
      </c>
      <c r="B148" s="237" t="s">
        <v>1308</v>
      </c>
      <c r="C148" s="209">
        <f t="shared" si="6"/>
        <v>381.20000000000005</v>
      </c>
      <c r="D148" s="261">
        <v>476.5</v>
      </c>
      <c r="E148" s="367"/>
    </row>
    <row r="149" spans="1:5" s="137" customFormat="1" ht="22.5">
      <c r="A149" s="158" t="s">
        <v>512</v>
      </c>
      <c r="B149" s="271" t="s">
        <v>1309</v>
      </c>
      <c r="C149" s="209">
        <f t="shared" si="6"/>
        <v>333.76</v>
      </c>
      <c r="D149" s="261">
        <v>417.2</v>
      </c>
      <c r="E149" s="367"/>
    </row>
    <row r="150" spans="1:5" s="137" customFormat="1" ht="15" customHeight="1">
      <c r="A150" s="249" t="s">
        <v>1310</v>
      </c>
      <c r="B150" s="250"/>
      <c r="C150" s="321" t="s">
        <v>927</v>
      </c>
      <c r="D150" s="321" t="s">
        <v>928</v>
      </c>
      <c r="E150" s="367"/>
    </row>
    <row r="151" spans="1:5" s="137" customFormat="1" ht="24" customHeight="1">
      <c r="A151" s="137" t="s">
        <v>1072</v>
      </c>
      <c r="B151" s="272" t="s">
        <v>1311</v>
      </c>
      <c r="C151" s="209">
        <f t="shared" si="6"/>
        <v>72.8</v>
      </c>
      <c r="D151" s="148">
        <v>91</v>
      </c>
      <c r="E151" s="367"/>
    </row>
    <row r="152" spans="1:5" s="137" customFormat="1">
      <c r="A152" s="249" t="s">
        <v>1078</v>
      </c>
      <c r="B152" s="250"/>
      <c r="C152" s="400" t="s">
        <v>927</v>
      </c>
      <c r="D152" s="400" t="s">
        <v>928</v>
      </c>
      <c r="E152" s="367"/>
    </row>
    <row r="153" spans="1:5" s="226" customFormat="1" ht="36.75" customHeight="1">
      <c r="A153" s="285" t="s">
        <v>1312</v>
      </c>
      <c r="B153" s="286" t="s">
        <v>1313</v>
      </c>
      <c r="C153" s="209">
        <f t="shared" si="6"/>
        <v>124</v>
      </c>
      <c r="D153" s="287">
        <v>155</v>
      </c>
      <c r="E153" s="367"/>
    </row>
    <row r="154" spans="1:5" s="226" customFormat="1" ht="38.25">
      <c r="A154" s="275" t="s">
        <v>1074</v>
      </c>
      <c r="B154" s="211" t="s">
        <v>1314</v>
      </c>
      <c r="C154" s="209">
        <f t="shared" si="6"/>
        <v>428</v>
      </c>
      <c r="D154" s="404">
        <v>535</v>
      </c>
      <c r="E154" s="367"/>
    </row>
    <row r="155" spans="1:5" s="226" customFormat="1" ht="29.25" customHeight="1">
      <c r="A155" s="236" t="s">
        <v>1076</v>
      </c>
      <c r="B155" s="254" t="s">
        <v>1315</v>
      </c>
      <c r="C155" s="209">
        <f t="shared" si="6"/>
        <v>294.40000000000003</v>
      </c>
      <c r="D155" s="386">
        <v>368</v>
      </c>
      <c r="E155" s="367"/>
    </row>
    <row r="156" spans="1:5" s="297" customFormat="1" ht="13.5" customHeight="1">
      <c r="A156" s="226" t="s">
        <v>756</v>
      </c>
      <c r="B156" s="357" t="s">
        <v>1316</v>
      </c>
      <c r="C156" s="209">
        <f t="shared" si="6"/>
        <v>135.44000000000003</v>
      </c>
      <c r="D156" s="405">
        <v>169.3</v>
      </c>
      <c r="E156" s="367"/>
    </row>
    <row r="157" spans="1:5" s="137" customFormat="1">
      <c r="A157" s="249" t="s">
        <v>1093</v>
      </c>
      <c r="B157" s="250"/>
      <c r="C157" s="153" t="s">
        <v>927</v>
      </c>
      <c r="D157" s="153" t="s">
        <v>928</v>
      </c>
      <c r="E157" s="367"/>
    </row>
    <row r="158" spans="1:5" s="308" customFormat="1">
      <c r="A158" s="270" t="s">
        <v>1317</v>
      </c>
      <c r="B158" s="211" t="s">
        <v>1318</v>
      </c>
      <c r="C158" s="209">
        <f t="shared" si="6"/>
        <v>12</v>
      </c>
      <c r="D158" s="401">
        <v>15</v>
      </c>
      <c r="E158" s="367"/>
    </row>
    <row r="159" spans="1:5" s="308" customFormat="1">
      <c r="A159" s="212" t="s">
        <v>1319</v>
      </c>
      <c r="B159" s="254" t="s">
        <v>1320</v>
      </c>
      <c r="C159" s="209">
        <f t="shared" si="6"/>
        <v>13.600000000000001</v>
      </c>
      <c r="D159" s="276">
        <v>17</v>
      </c>
      <c r="E159" s="367"/>
    </row>
    <row r="160" spans="1:5" s="308" customFormat="1" ht="32.25" customHeight="1">
      <c r="A160" s="270" t="s">
        <v>1094</v>
      </c>
      <c r="B160" s="211" t="s">
        <v>1095</v>
      </c>
      <c r="C160" s="209">
        <f t="shared" si="6"/>
        <v>96</v>
      </c>
      <c r="D160" s="406">
        <v>120</v>
      </c>
      <c r="E160" s="367"/>
    </row>
    <row r="161" spans="1:5" s="308" customFormat="1" ht="33.75">
      <c r="A161" s="212" t="s">
        <v>1321</v>
      </c>
      <c r="B161" s="254" t="s">
        <v>1322</v>
      </c>
      <c r="C161" s="209">
        <f t="shared" si="6"/>
        <v>30</v>
      </c>
      <c r="D161" s="276">
        <v>37.5</v>
      </c>
      <c r="E161" s="367"/>
    </row>
    <row r="162" spans="1:5" s="308" customFormat="1">
      <c r="A162" s="212" t="s">
        <v>1323</v>
      </c>
      <c r="B162" s="254" t="s">
        <v>1324</v>
      </c>
      <c r="C162" s="209">
        <f t="shared" si="6"/>
        <v>20</v>
      </c>
      <c r="D162" s="276">
        <v>25</v>
      </c>
      <c r="E162" s="367"/>
    </row>
    <row r="163" spans="1:5" ht="20.25">
      <c r="A163" s="212" t="s">
        <v>1325</v>
      </c>
      <c r="B163" s="254" t="s">
        <v>1326</v>
      </c>
      <c r="C163" s="209">
        <f t="shared" si="6"/>
        <v>27.200000000000003</v>
      </c>
      <c r="D163" s="276">
        <v>34</v>
      </c>
      <c r="E163" s="367"/>
    </row>
    <row r="164" spans="1:5">
      <c r="A164" s="212" t="s">
        <v>1327</v>
      </c>
      <c r="B164" s="254" t="s">
        <v>1328</v>
      </c>
      <c r="C164" s="209">
        <f t="shared" si="6"/>
        <v>21.6</v>
      </c>
      <c r="D164" s="276">
        <v>27</v>
      </c>
      <c r="E164" s="367"/>
    </row>
    <row r="165" spans="1:5" s="317" customFormat="1">
      <c r="A165" s="896" t="s">
        <v>1329</v>
      </c>
      <c r="B165" s="896"/>
      <c r="C165" s="897"/>
      <c r="D165" s="897"/>
      <c r="E165" s="367"/>
    </row>
    <row r="166" spans="1:5" s="317" customFormat="1" ht="196.5" customHeight="1">
      <c r="A166" s="889" t="s">
        <v>1330</v>
      </c>
      <c r="B166" s="889"/>
      <c r="C166" s="889"/>
      <c r="D166" s="889"/>
      <c r="E166" s="367"/>
    </row>
    <row r="167" spans="1:5">
      <c r="E167" s="137"/>
    </row>
    <row r="168" spans="1:5">
      <c r="E168" s="137"/>
    </row>
    <row r="169" spans="1:5">
      <c r="E169" s="137"/>
    </row>
    <row r="170" spans="1:5">
      <c r="E170" s="137"/>
    </row>
    <row r="171" spans="1:5">
      <c r="E171" s="137"/>
    </row>
    <row r="172" spans="1:5">
      <c r="E172" s="137"/>
    </row>
    <row r="173" spans="1:5">
      <c r="E173" s="137"/>
    </row>
    <row r="174" spans="1:5">
      <c r="E174" s="137"/>
    </row>
    <row r="175" spans="1:5">
      <c r="E175" s="137"/>
    </row>
    <row r="176" spans="1:5">
      <c r="E176" s="137"/>
    </row>
    <row r="177" spans="5:5">
      <c r="E177" s="137"/>
    </row>
    <row r="178" spans="5:5">
      <c r="E178" s="137"/>
    </row>
    <row r="179" spans="5:5">
      <c r="E179" s="137"/>
    </row>
    <row r="180" spans="5:5">
      <c r="E180" s="137"/>
    </row>
    <row r="181" spans="5:5">
      <c r="E181" s="137"/>
    </row>
    <row r="182" spans="5:5">
      <c r="E182" s="137"/>
    </row>
    <row r="183" spans="5:5">
      <c r="E183" s="137"/>
    </row>
    <row r="184" spans="5:5">
      <c r="E184" s="137"/>
    </row>
    <row r="185" spans="5:5">
      <c r="E185" s="137"/>
    </row>
    <row r="186" spans="5:5">
      <c r="E186" s="137"/>
    </row>
    <row r="187" spans="5:5">
      <c r="E187" s="137"/>
    </row>
    <row r="188" spans="5:5">
      <c r="E188" s="137"/>
    </row>
    <row r="189" spans="5:5">
      <c r="E189" s="137"/>
    </row>
    <row r="271" spans="1:4">
      <c r="A271"/>
      <c r="B271"/>
      <c r="C271"/>
      <c r="D271"/>
    </row>
    <row r="272" spans="1:4" s="169" customFormat="1">
      <c r="A272" s="167"/>
      <c r="B272" s="168"/>
      <c r="C272" s="148"/>
      <c r="D272" s="148"/>
    </row>
    <row r="273" spans="1:5" s="169" customFormat="1">
      <c r="A273" s="167"/>
      <c r="B273" s="168"/>
      <c r="C273" s="148"/>
      <c r="D273" s="148"/>
    </row>
    <row r="283" spans="1:5" s="171" customFormat="1">
      <c r="A283" s="167"/>
      <c r="B283" s="170"/>
      <c r="C283" s="148"/>
      <c r="D283" s="148"/>
      <c r="E283"/>
    </row>
    <row r="284" spans="1:5" s="171" customFormat="1">
      <c r="A284" s="172"/>
      <c r="B284" s="173"/>
      <c r="C284" s="174"/>
      <c r="D284" s="174"/>
      <c r="E284"/>
    </row>
    <row r="285" spans="1:5" s="171" customFormat="1">
      <c r="A285" s="172"/>
      <c r="B285" s="175"/>
      <c r="C285" s="174"/>
      <c r="D285" s="174"/>
      <c r="E285"/>
    </row>
  </sheetData>
  <mergeCells count="6">
    <mergeCell ref="A166:D166"/>
    <mergeCell ref="A77:D77"/>
    <mergeCell ref="A78:D78"/>
    <mergeCell ref="A84:D84"/>
    <mergeCell ref="A139:D139"/>
    <mergeCell ref="A165:D16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98B8E-5AB7-4140-841E-10DA3E964F0B}">
  <dimension ref="A1:E129"/>
  <sheetViews>
    <sheetView topLeftCell="A44" workbookViewId="0">
      <selection activeCell="B50" sqref="B50"/>
    </sheetView>
  </sheetViews>
  <sheetFormatPr defaultColWidth="9.140625" defaultRowHeight="15"/>
  <cols>
    <col min="1" max="1" width="17.140625" style="167" customWidth="1"/>
    <col min="2" max="2" width="60" style="168" customWidth="1"/>
    <col min="3" max="4" width="9.7109375" style="148" customWidth="1"/>
  </cols>
  <sheetData>
    <row r="1" spans="1:4">
      <c r="A1" s="140"/>
      <c r="B1" s="141"/>
      <c r="C1" s="142"/>
      <c r="D1" s="142"/>
    </row>
    <row r="2" spans="1:4">
      <c r="A2" s="143"/>
      <c r="B2" s="144"/>
      <c r="C2" s="145"/>
      <c r="D2" s="145"/>
    </row>
    <row r="3" spans="1:4">
      <c r="A3" s="143"/>
      <c r="B3" s="144"/>
      <c r="C3" s="145"/>
      <c r="D3" s="145"/>
    </row>
    <row r="4" spans="1:4">
      <c r="A4" s="143"/>
      <c r="B4" s="144"/>
      <c r="C4" s="145"/>
      <c r="D4" s="145"/>
    </row>
    <row r="5" spans="1:4">
      <c r="A5" s="143"/>
      <c r="B5" s="144"/>
      <c r="C5" s="145"/>
      <c r="D5" s="145"/>
    </row>
    <row r="6" spans="1:4">
      <c r="A6" s="143"/>
      <c r="B6" s="144"/>
      <c r="C6" s="145"/>
      <c r="D6" s="145"/>
    </row>
    <row r="7" spans="1:4" ht="9" customHeight="1">
      <c r="A7" s="143"/>
      <c r="B7" s="144"/>
      <c r="C7" s="145"/>
      <c r="D7" s="145"/>
    </row>
    <row r="8" spans="1:4">
      <c r="A8" s="146"/>
      <c r="B8" s="147"/>
    </row>
    <row r="9" spans="1:4">
      <c r="A9"/>
      <c r="B9" s="147"/>
    </row>
    <row r="10" spans="1:4">
      <c r="A10" s="149"/>
      <c r="B10" s="147"/>
    </row>
    <row r="11" spans="1:4">
      <c r="A11" s="149"/>
      <c r="B11" s="147"/>
    </row>
    <row r="12" spans="1:4">
      <c r="A12" s="149"/>
      <c r="B12" s="147"/>
    </row>
    <row r="13" spans="1:4">
      <c r="A13" s="149"/>
      <c r="B13" s="147"/>
    </row>
    <row r="14" spans="1:4">
      <c r="A14" s="149"/>
      <c r="B14" s="147"/>
    </row>
    <row r="15" spans="1:4">
      <c r="A15" s="149"/>
      <c r="B15" s="147"/>
    </row>
    <row r="16" spans="1:4">
      <c r="A16" s="149"/>
      <c r="B16" s="147"/>
    </row>
    <row r="17" spans="1:2">
      <c r="A17" s="149"/>
      <c r="B17" s="147"/>
    </row>
    <row r="18" spans="1:2">
      <c r="A18" s="149"/>
      <c r="B18" s="147"/>
    </row>
    <row r="19" spans="1:2">
      <c r="A19" s="149"/>
      <c r="B19" s="147"/>
    </row>
    <row r="20" spans="1:2">
      <c r="A20" s="149"/>
      <c r="B20" s="147"/>
    </row>
    <row r="21" spans="1:2">
      <c r="A21" s="149"/>
      <c r="B21" s="147"/>
    </row>
    <row r="22" spans="1:2">
      <c r="A22" s="149"/>
      <c r="B22" s="147"/>
    </row>
    <row r="23" spans="1:2">
      <c r="A23" s="149"/>
      <c r="B23" s="147"/>
    </row>
    <row r="24" spans="1:2">
      <c r="A24" s="149"/>
      <c r="B24" s="147"/>
    </row>
    <row r="25" spans="1:2">
      <c r="A25" s="149"/>
      <c r="B25" s="147"/>
    </row>
    <row r="26" spans="1:2">
      <c r="A26" s="149"/>
      <c r="B26" s="147"/>
    </row>
    <row r="27" spans="1:2">
      <c r="A27" s="149"/>
      <c r="B27" s="147"/>
    </row>
    <row r="28" spans="1:2">
      <c r="A28" s="149"/>
      <c r="B28" s="147"/>
    </row>
    <row r="29" spans="1:2">
      <c r="A29" s="149"/>
      <c r="B29" s="147"/>
    </row>
    <row r="30" spans="1:2">
      <c r="A30" s="149"/>
      <c r="B30" s="147"/>
    </row>
    <row r="31" spans="1:2">
      <c r="A31" s="149"/>
      <c r="B31" s="147"/>
    </row>
    <row r="32" spans="1:2">
      <c r="A32" s="149"/>
      <c r="B32" s="147"/>
    </row>
    <row r="33" spans="1:2">
      <c r="A33" s="149"/>
      <c r="B33" s="147"/>
    </row>
    <row r="34" spans="1:2">
      <c r="A34" s="149"/>
      <c r="B34" s="147"/>
    </row>
    <row r="35" spans="1:2">
      <c r="A35" s="149"/>
      <c r="B35" s="147"/>
    </row>
    <row r="36" spans="1:2">
      <c r="A36" s="149"/>
      <c r="B36" s="147"/>
    </row>
    <row r="37" spans="1:2">
      <c r="A37" s="149"/>
      <c r="B37" s="147"/>
    </row>
    <row r="38" spans="1:2">
      <c r="A38" s="149"/>
      <c r="B38" s="147"/>
    </row>
    <row r="39" spans="1:2" ht="3.75" customHeight="1">
      <c r="A39" s="149"/>
      <c r="B39" s="147"/>
    </row>
    <row r="40" spans="1:2">
      <c r="A40" s="149"/>
      <c r="B40" s="147"/>
    </row>
    <row r="41" spans="1:2">
      <c r="A41" s="365"/>
      <c r="B41" s="147"/>
    </row>
    <row r="42" spans="1:2">
      <c r="A42" s="149"/>
      <c r="B42" s="147"/>
    </row>
    <row r="43" spans="1:2">
      <c r="A43" s="149"/>
      <c r="B43" s="147"/>
    </row>
    <row r="44" spans="1:2">
      <c r="A44" s="149"/>
      <c r="B44" s="147"/>
    </row>
    <row r="45" spans="1:2">
      <c r="A45" s="149"/>
      <c r="B45" s="147"/>
    </row>
    <row r="46" spans="1:2">
      <c r="A46" s="149"/>
      <c r="B46" s="147"/>
    </row>
    <row r="47" spans="1:2">
      <c r="A47" s="149"/>
      <c r="B47" s="147"/>
    </row>
    <row r="48" spans="1:2">
      <c r="A48" s="149"/>
      <c r="B48" s="147"/>
    </row>
    <row r="49" spans="1:5">
      <c r="A49" s="149"/>
      <c r="B49" s="147"/>
    </row>
    <row r="50" spans="1:5">
      <c r="A50" s="632" t="s">
        <v>1882</v>
      </c>
      <c r="B50" s="147"/>
      <c r="E50" s="187"/>
    </row>
    <row r="51" spans="1:5" s="187" customFormat="1" ht="12.75">
      <c r="A51" s="151" t="s">
        <v>958</v>
      </c>
      <c r="B51" s="152"/>
      <c r="C51" s="153" t="s">
        <v>927</v>
      </c>
      <c r="D51" s="153" t="s">
        <v>928</v>
      </c>
      <c r="E51" s="191"/>
    </row>
    <row r="52" spans="1:5" s="137" customFormat="1">
      <c r="A52" s="246" t="s">
        <v>1331</v>
      </c>
      <c r="B52" s="407" t="s">
        <v>1332</v>
      </c>
      <c r="C52" s="408">
        <f>D52*0.8</f>
        <v>726</v>
      </c>
      <c r="D52" s="409">
        <v>907.5</v>
      </c>
      <c r="E52" s="187"/>
    </row>
    <row r="53" spans="1:5" s="187" customFormat="1" ht="12.75">
      <c r="A53" s="151" t="s">
        <v>971</v>
      </c>
      <c r="B53" s="152"/>
      <c r="C53" s="153" t="s">
        <v>927</v>
      </c>
      <c r="D53" s="153" t="s">
        <v>928</v>
      </c>
    </row>
    <row r="54" spans="1:5" s="210" customFormat="1" ht="24.75" customHeight="1">
      <c r="A54" s="375"/>
      <c r="B54" s="376" t="s">
        <v>1233</v>
      </c>
      <c r="C54" s="377"/>
      <c r="D54" s="377"/>
    </row>
    <row r="55" spans="1:5" s="137" customFormat="1">
      <c r="A55" s="212" t="s">
        <v>1333</v>
      </c>
      <c r="B55" s="197" t="s">
        <v>1332</v>
      </c>
      <c r="C55" s="410">
        <f>D55*0.8</f>
        <v>726</v>
      </c>
      <c r="D55" s="363">
        <v>907.5</v>
      </c>
    </row>
    <row r="56" spans="1:5" s="310" customFormat="1" ht="11.25">
      <c r="A56" s="378" t="s">
        <v>1240</v>
      </c>
      <c r="B56" s="378"/>
      <c r="C56" s="378"/>
      <c r="D56" s="378"/>
    </row>
    <row r="57" spans="1:5" s="310" customFormat="1" ht="3" customHeight="1"/>
    <row r="58" spans="1:5" s="187" customFormat="1">
      <c r="A58" s="219" t="s">
        <v>979</v>
      </c>
      <c r="B58" s="162"/>
      <c r="C58" s="153"/>
      <c r="D58" s="153"/>
      <c r="E58" s="367"/>
    </row>
    <row r="59" spans="1:5" s="310" customFormat="1" ht="12" customHeight="1">
      <c r="A59" s="892" t="s">
        <v>980</v>
      </c>
      <c r="B59" s="892"/>
      <c r="C59" s="892"/>
      <c r="D59" s="892"/>
      <c r="E59" s="367"/>
    </row>
    <row r="60" spans="1:5" s="310" customFormat="1" ht="12" customHeight="1">
      <c r="A60" s="892" t="s">
        <v>981</v>
      </c>
      <c r="B60" s="892"/>
      <c r="C60" s="892"/>
      <c r="D60" s="892"/>
      <c r="E60" s="367"/>
    </row>
    <row r="61" spans="1:5" s="310" customFormat="1">
      <c r="A61" s="220" t="s">
        <v>982</v>
      </c>
      <c r="B61" s="220"/>
      <c r="C61" s="220"/>
      <c r="D61" s="220"/>
      <c r="E61" s="367"/>
    </row>
    <row r="62" spans="1:5" s="310" customFormat="1">
      <c r="A62" s="220"/>
      <c r="B62" s="220"/>
      <c r="C62" s="220"/>
      <c r="D62" s="220"/>
      <c r="E62" s="367"/>
    </row>
    <row r="63" spans="1:5" s="310" customFormat="1">
      <c r="A63" s="220" t="s">
        <v>983</v>
      </c>
      <c r="B63" s="220"/>
      <c r="C63" s="220"/>
      <c r="D63" s="220"/>
      <c r="E63" s="367"/>
    </row>
    <row r="64" spans="1:5" s="310" customFormat="1">
      <c r="A64" s="220" t="s">
        <v>984</v>
      </c>
      <c r="B64" s="220"/>
      <c r="C64" s="220"/>
      <c r="D64" s="220"/>
      <c r="E64" s="367"/>
    </row>
    <row r="65" spans="1:5" s="310" customFormat="1">
      <c r="A65" s="220" t="s">
        <v>985</v>
      </c>
      <c r="B65" s="220"/>
      <c r="C65" s="220"/>
      <c r="D65" s="220"/>
      <c r="E65" s="367"/>
    </row>
    <row r="66" spans="1:5" s="310" customFormat="1" ht="31.5" customHeight="1">
      <c r="A66" s="893" t="s">
        <v>986</v>
      </c>
      <c r="B66" s="893"/>
      <c r="C66" s="893"/>
      <c r="D66" s="893"/>
      <c r="E66" s="367"/>
    </row>
    <row r="67" spans="1:5" s="137" customFormat="1">
      <c r="A67" s="221" t="s">
        <v>1241</v>
      </c>
      <c r="B67" s="222"/>
      <c r="C67" s="176" t="s">
        <v>927</v>
      </c>
      <c r="D67" s="176" t="s">
        <v>928</v>
      </c>
      <c r="E67" s="310"/>
    </row>
    <row r="68" spans="1:5" s="223" customFormat="1" ht="12.75">
      <c r="A68" s="207" t="s">
        <v>1242</v>
      </c>
      <c r="B68" s="208" t="s">
        <v>1243</v>
      </c>
      <c r="C68" s="408">
        <f t="shared" ref="C68:C81" si="0">D68*0.8</f>
        <v>128</v>
      </c>
      <c r="D68" s="411">
        <v>160</v>
      </c>
      <c r="E68" s="226"/>
    </row>
    <row r="69" spans="1:5" s="226" customFormat="1" ht="12.75">
      <c r="A69" s="224" t="s">
        <v>1244</v>
      </c>
      <c r="B69" s="213" t="s">
        <v>991</v>
      </c>
      <c r="C69" s="408">
        <f t="shared" si="0"/>
        <v>100</v>
      </c>
      <c r="D69" s="412">
        <v>125</v>
      </c>
    </row>
    <row r="70" spans="1:5" s="226" customFormat="1" ht="29.25">
      <c r="A70" s="227" t="s">
        <v>1245</v>
      </c>
      <c r="B70" s="228" t="s">
        <v>1246</v>
      </c>
      <c r="C70" s="408">
        <f t="shared" si="0"/>
        <v>28</v>
      </c>
      <c r="D70" s="381">
        <v>35</v>
      </c>
    </row>
    <row r="71" spans="1:5" s="226" customFormat="1" ht="12.75">
      <c r="A71" s="382" t="s">
        <v>1334</v>
      </c>
      <c r="B71" s="228" t="s">
        <v>1130</v>
      </c>
      <c r="C71" s="408">
        <f t="shared" si="0"/>
        <v>33.6</v>
      </c>
      <c r="D71" s="384">
        <v>42</v>
      </c>
    </row>
    <row r="72" spans="1:5" s="226" customFormat="1" ht="12.75">
      <c r="A72" s="291" t="s">
        <v>1247</v>
      </c>
      <c r="B72" s="413" t="s">
        <v>1335</v>
      </c>
      <c r="C72" s="408">
        <f t="shared" si="0"/>
        <v>80</v>
      </c>
      <c r="D72" s="414">
        <v>100</v>
      </c>
    </row>
    <row r="73" spans="1:5" s="226" customFormat="1" ht="12.75">
      <c r="A73" s="207" t="s">
        <v>1250</v>
      </c>
      <c r="B73" s="230" t="s">
        <v>1017</v>
      </c>
      <c r="C73" s="408">
        <f t="shared" si="0"/>
        <v>32</v>
      </c>
      <c r="D73" s="411">
        <v>40</v>
      </c>
    </row>
    <row r="74" spans="1:5" s="226" customFormat="1" ht="56.25">
      <c r="A74" s="259" t="s">
        <v>1251</v>
      </c>
      <c r="B74" s="385" t="s">
        <v>1252</v>
      </c>
      <c r="C74" s="408">
        <f t="shared" si="0"/>
        <v>360</v>
      </c>
      <c r="D74" s="411">
        <v>450</v>
      </c>
    </row>
    <row r="75" spans="1:5" s="226" customFormat="1" ht="57" customHeight="1">
      <c r="A75" s="212" t="s">
        <v>1253</v>
      </c>
      <c r="B75" s="254" t="s">
        <v>1254</v>
      </c>
      <c r="C75" s="408">
        <f t="shared" si="0"/>
        <v>32</v>
      </c>
      <c r="D75" s="415">
        <v>40</v>
      </c>
    </row>
    <row r="76" spans="1:5" s="226" customFormat="1" ht="33.75">
      <c r="A76" s="158" t="s">
        <v>1255</v>
      </c>
      <c r="B76" s="159" t="s">
        <v>1256</v>
      </c>
      <c r="C76" s="408">
        <f t="shared" si="0"/>
        <v>80</v>
      </c>
      <c r="D76" s="416">
        <v>100</v>
      </c>
    </row>
    <row r="77" spans="1:5" s="137" customFormat="1">
      <c r="A77" s="249" t="s">
        <v>1018</v>
      </c>
      <c r="B77" s="250"/>
      <c r="C77" s="417" t="s">
        <v>927</v>
      </c>
      <c r="D77" s="417" t="s">
        <v>928</v>
      </c>
    </row>
    <row r="78" spans="1:5" s="137" customFormat="1">
      <c r="A78" s="396" t="s">
        <v>100</v>
      </c>
      <c r="B78" s="418" t="s">
        <v>101</v>
      </c>
      <c r="C78" s="408">
        <f t="shared" si="0"/>
        <v>29.84</v>
      </c>
      <c r="D78" s="419">
        <v>37.299999999999997</v>
      </c>
    </row>
    <row r="79" spans="1:5" s="137" customFormat="1">
      <c r="A79" s="396" t="s">
        <v>1131</v>
      </c>
      <c r="B79" s="418" t="s">
        <v>1132</v>
      </c>
      <c r="C79" s="408">
        <f t="shared" si="0"/>
        <v>21.36</v>
      </c>
      <c r="D79" s="420">
        <v>26.7</v>
      </c>
    </row>
    <row r="80" spans="1:5" s="137" customFormat="1">
      <c r="A80" s="396" t="s">
        <v>1336</v>
      </c>
      <c r="B80" s="418" t="s">
        <v>1337</v>
      </c>
      <c r="C80" s="408">
        <f t="shared" si="0"/>
        <v>29.84</v>
      </c>
      <c r="D80" s="420">
        <v>37.299999999999997</v>
      </c>
      <c r="E80" s="255"/>
    </row>
    <row r="81" spans="1:5" s="255" customFormat="1">
      <c r="A81" s="421" t="s">
        <v>1338</v>
      </c>
      <c r="B81" s="422" t="s">
        <v>1339</v>
      </c>
      <c r="C81" s="408">
        <f t="shared" si="0"/>
        <v>21.36</v>
      </c>
      <c r="D81" s="423">
        <v>26.7</v>
      </c>
      <c r="E81" s="137"/>
    </row>
    <row r="82" spans="1:5" s="137" customFormat="1" ht="3.75" customHeight="1">
      <c r="A82" s="167"/>
      <c r="B82" s="177"/>
      <c r="C82" s="424"/>
      <c r="D82" s="424"/>
      <c r="E82" s="255"/>
    </row>
    <row r="83" spans="1:5" s="137" customFormat="1">
      <c r="A83" s="249" t="s">
        <v>1024</v>
      </c>
      <c r="B83" s="250"/>
      <c r="C83" s="417" t="s">
        <v>927</v>
      </c>
      <c r="D83" s="417" t="s">
        <v>928</v>
      </c>
      <c r="E83" s="231"/>
    </row>
    <row r="84" spans="1:5" s="137" customFormat="1">
      <c r="A84" s="185" t="s">
        <v>1262</v>
      </c>
      <c r="B84" s="262" t="s">
        <v>1263</v>
      </c>
      <c r="C84" s="408">
        <f t="shared" ref="C84:C90" si="1">D84*0.8</f>
        <v>112.56</v>
      </c>
      <c r="D84" s="425">
        <v>140.69999999999999</v>
      </c>
      <c r="E84" s="231"/>
    </row>
    <row r="85" spans="1:5" s="226" customFormat="1">
      <c r="A85" s="275" t="s">
        <v>1264</v>
      </c>
      <c r="B85" s="211" t="s">
        <v>1265</v>
      </c>
      <c r="C85" s="408">
        <f t="shared" si="1"/>
        <v>85.2</v>
      </c>
      <c r="D85" s="425">
        <v>106.5</v>
      </c>
    </row>
    <row r="86" spans="1:5" s="226" customFormat="1">
      <c r="A86" s="236" t="s">
        <v>1266</v>
      </c>
      <c r="B86" s="254" t="s">
        <v>1267</v>
      </c>
      <c r="C86" s="408">
        <f t="shared" si="1"/>
        <v>52</v>
      </c>
      <c r="D86" s="423">
        <v>65</v>
      </c>
    </row>
    <row r="87" spans="1:5" s="226" customFormat="1">
      <c r="A87" s="236" t="s">
        <v>1268</v>
      </c>
      <c r="B87" s="237" t="s">
        <v>1269</v>
      </c>
      <c r="C87" s="408">
        <f t="shared" si="1"/>
        <v>68.400000000000006</v>
      </c>
      <c r="D87" s="426">
        <v>85.5</v>
      </c>
    </row>
    <row r="88" spans="1:5" s="226" customFormat="1" ht="25.5" customHeight="1">
      <c r="A88" s="283" t="s">
        <v>1270</v>
      </c>
      <c r="B88" s="272" t="s">
        <v>1271</v>
      </c>
      <c r="C88" s="408">
        <f t="shared" si="1"/>
        <v>138.24</v>
      </c>
      <c r="D88" s="395">
        <v>172.8</v>
      </c>
    </row>
    <row r="89" spans="1:5" s="226" customFormat="1">
      <c r="A89" s="393" t="s">
        <v>1273</v>
      </c>
      <c r="B89" s="268" t="s">
        <v>1274</v>
      </c>
      <c r="C89" s="408">
        <f t="shared" si="1"/>
        <v>46.160000000000004</v>
      </c>
      <c r="D89" s="394">
        <v>57.7</v>
      </c>
    </row>
    <row r="90" spans="1:5" s="226" customFormat="1" ht="22.5">
      <c r="A90" s="275" t="s">
        <v>1275</v>
      </c>
      <c r="B90" s="237" t="s">
        <v>1276</v>
      </c>
      <c r="C90" s="408">
        <f t="shared" si="1"/>
        <v>41.360000000000007</v>
      </c>
      <c r="D90" s="426">
        <v>51.7</v>
      </c>
    </row>
    <row r="91" spans="1:5" s="226" customFormat="1" ht="22.5">
      <c r="A91" s="275" t="s">
        <v>1277</v>
      </c>
      <c r="B91" s="237" t="s">
        <v>1278</v>
      </c>
      <c r="C91" s="426">
        <f>D91*0.8</f>
        <v>53.04</v>
      </c>
      <c r="D91" s="426">
        <v>66.3</v>
      </c>
    </row>
    <row r="92" spans="1:5" s="90" customFormat="1" ht="22.5">
      <c r="A92" s="275" t="s">
        <v>1279</v>
      </c>
      <c r="B92" s="237" t="s">
        <v>1280</v>
      </c>
      <c r="C92" s="408">
        <f t="shared" ref="C92:C102" si="2">D92*0.8</f>
        <v>159.20000000000002</v>
      </c>
      <c r="D92" s="426">
        <v>199</v>
      </c>
      <c r="E92" s="137"/>
    </row>
    <row r="93" spans="1:5" s="137" customFormat="1" ht="22.5">
      <c r="A93" s="275" t="s">
        <v>1281</v>
      </c>
      <c r="B93" s="237" t="s">
        <v>1282</v>
      </c>
      <c r="C93" s="408">
        <f t="shared" si="2"/>
        <v>243.44000000000003</v>
      </c>
      <c r="D93" s="426">
        <v>304.3</v>
      </c>
    </row>
    <row r="94" spans="1:5" s="90" customFormat="1">
      <c r="A94" s="275" t="s">
        <v>1283</v>
      </c>
      <c r="B94" s="237" t="s">
        <v>1284</v>
      </c>
      <c r="C94" s="408">
        <f t="shared" si="2"/>
        <v>624.16000000000008</v>
      </c>
      <c r="D94" s="426">
        <v>780.2</v>
      </c>
    </row>
    <row r="95" spans="1:5" s="90" customFormat="1">
      <c r="A95" s="275" t="s">
        <v>694</v>
      </c>
      <c r="B95" s="271" t="s">
        <v>1035</v>
      </c>
      <c r="C95" s="408">
        <f t="shared" si="2"/>
        <v>51.2</v>
      </c>
      <c r="D95" s="426">
        <v>64</v>
      </c>
    </row>
    <row r="96" spans="1:5" s="137" customFormat="1" ht="26.25" customHeight="1">
      <c r="A96" s="398" t="s">
        <v>1285</v>
      </c>
      <c r="B96" s="271" t="s">
        <v>1286</v>
      </c>
      <c r="C96" s="408">
        <f t="shared" si="2"/>
        <v>99.76</v>
      </c>
      <c r="D96" s="426">
        <v>124.7</v>
      </c>
    </row>
    <row r="97" spans="1:5" s="137" customFormat="1" ht="25.5" customHeight="1">
      <c r="A97" s="158" t="s">
        <v>1287</v>
      </c>
      <c r="B97" s="159" t="s">
        <v>1288</v>
      </c>
      <c r="C97" s="408">
        <f t="shared" si="2"/>
        <v>256.95999999999998</v>
      </c>
      <c r="D97" s="399">
        <v>321.2</v>
      </c>
    </row>
    <row r="98" spans="1:5" s="137" customFormat="1">
      <c r="A98" s="249" t="s">
        <v>1042</v>
      </c>
      <c r="B98" s="250"/>
      <c r="C98" s="427" t="s">
        <v>927</v>
      </c>
      <c r="D98" s="427" t="s">
        <v>928</v>
      </c>
    </row>
    <row r="99" spans="1:5" s="137" customFormat="1">
      <c r="A99" s="137" t="s">
        <v>81</v>
      </c>
      <c r="B99" s="268" t="s">
        <v>82</v>
      </c>
      <c r="C99" s="408">
        <f t="shared" si="2"/>
        <v>12.56</v>
      </c>
      <c r="D99" s="401">
        <v>15.7</v>
      </c>
    </row>
    <row r="100" spans="1:5" s="137" customFormat="1">
      <c r="A100" s="253" t="s">
        <v>83</v>
      </c>
      <c r="B100" s="237" t="s">
        <v>1043</v>
      </c>
      <c r="C100" s="408">
        <f t="shared" si="2"/>
        <v>22.560000000000002</v>
      </c>
      <c r="D100" s="399">
        <v>28.2</v>
      </c>
      <c r="E100" s="90"/>
    </row>
    <row r="101" spans="1:5" s="137" customFormat="1">
      <c r="A101" s="236" t="s">
        <v>1293</v>
      </c>
      <c r="B101" s="254" t="s">
        <v>1294</v>
      </c>
      <c r="C101" s="408">
        <f t="shared" si="2"/>
        <v>41.84</v>
      </c>
      <c r="D101" s="276">
        <v>52.3</v>
      </c>
    </row>
    <row r="102" spans="1:5" s="137" customFormat="1">
      <c r="A102" s="283" t="s">
        <v>1299</v>
      </c>
      <c r="B102" s="271" t="s">
        <v>1300</v>
      </c>
      <c r="C102" s="408">
        <f t="shared" si="2"/>
        <v>22.560000000000002</v>
      </c>
      <c r="D102" s="148">
        <v>28.2</v>
      </c>
    </row>
    <row r="103" spans="1:5" s="137" customFormat="1">
      <c r="A103" s="249" t="s">
        <v>1052</v>
      </c>
      <c r="B103" s="274"/>
      <c r="C103" s="427" t="s">
        <v>927</v>
      </c>
      <c r="D103" s="427" t="s">
        <v>928</v>
      </c>
    </row>
    <row r="104" spans="1:5" s="137" customFormat="1">
      <c r="A104" s="895" t="s">
        <v>1053</v>
      </c>
      <c r="B104" s="895"/>
      <c r="C104" s="895"/>
      <c r="D104" s="895"/>
      <c r="E104" s="231"/>
    </row>
    <row r="105" spans="1:5" ht="20.25">
      <c r="A105" s="212" t="s">
        <v>1303</v>
      </c>
      <c r="B105" s="254" t="s">
        <v>1340</v>
      </c>
      <c r="C105" s="408">
        <f t="shared" ref="C105:C120" si="3">D105*0.8</f>
        <v>258</v>
      </c>
      <c r="D105" s="276">
        <v>322.5</v>
      </c>
    </row>
    <row r="106" spans="1:5" s="137" customFormat="1" ht="31.5">
      <c r="A106" s="275" t="s">
        <v>277</v>
      </c>
      <c r="B106" s="211" t="s">
        <v>1054</v>
      </c>
      <c r="C106" s="408">
        <f t="shared" si="3"/>
        <v>111.2</v>
      </c>
      <c r="D106" s="276">
        <v>139</v>
      </c>
      <c r="E106"/>
    </row>
    <row r="107" spans="1:5" s="137" customFormat="1" ht="22.5">
      <c r="A107" s="270" t="s">
        <v>1055</v>
      </c>
      <c r="B107" s="268" t="s">
        <v>1056</v>
      </c>
      <c r="C107" s="408">
        <f t="shared" si="3"/>
        <v>85.44</v>
      </c>
      <c r="D107" s="276">
        <v>106.8</v>
      </c>
      <c r="E107"/>
    </row>
    <row r="108" spans="1:5" ht="20.25">
      <c r="A108" s="256" t="s">
        <v>91</v>
      </c>
      <c r="B108" s="254" t="s">
        <v>1059</v>
      </c>
      <c r="C108" s="408">
        <f t="shared" si="3"/>
        <v>47.44</v>
      </c>
      <c r="D108" s="279">
        <v>59.3</v>
      </c>
    </row>
    <row r="109" spans="1:5" s="255" customFormat="1" ht="22.5">
      <c r="A109" s="253" t="s">
        <v>94</v>
      </c>
      <c r="B109" s="237" t="s">
        <v>1305</v>
      </c>
      <c r="C109" s="408">
        <f t="shared" si="3"/>
        <v>142.4</v>
      </c>
      <c r="D109" s="148">
        <v>178</v>
      </c>
      <c r="E109"/>
    </row>
    <row r="110" spans="1:5" ht="33.75">
      <c r="A110" s="158" t="s">
        <v>96</v>
      </c>
      <c r="B110" s="271" t="s">
        <v>1306</v>
      </c>
      <c r="C110" s="408">
        <f t="shared" si="3"/>
        <v>180.96</v>
      </c>
      <c r="D110" s="261">
        <v>226.2</v>
      </c>
      <c r="E110" s="278"/>
    </row>
    <row r="111" spans="1:5" s="278" customFormat="1" ht="33.75">
      <c r="A111" s="212" t="s">
        <v>98</v>
      </c>
      <c r="B111" s="237" t="s">
        <v>1307</v>
      </c>
      <c r="C111" s="408">
        <f t="shared" si="3"/>
        <v>124.80000000000001</v>
      </c>
      <c r="D111" s="428">
        <v>156</v>
      </c>
      <c r="E111" s="137"/>
    </row>
    <row r="112" spans="1:5" s="137" customFormat="1" ht="22.5">
      <c r="A112" s="212" t="s">
        <v>510</v>
      </c>
      <c r="B112" s="237" t="s">
        <v>1308</v>
      </c>
      <c r="C112" s="408">
        <f t="shared" si="3"/>
        <v>381.20000000000005</v>
      </c>
      <c r="D112" s="261">
        <v>476.5</v>
      </c>
    </row>
    <row r="113" spans="1:5" s="137" customFormat="1" ht="22.5">
      <c r="A113" s="158" t="s">
        <v>512</v>
      </c>
      <c r="B113" s="271" t="s">
        <v>1309</v>
      </c>
      <c r="C113" s="408">
        <f t="shared" si="3"/>
        <v>333.76</v>
      </c>
      <c r="D113" s="261">
        <v>417.2</v>
      </c>
    </row>
    <row r="114" spans="1:5" s="137" customFormat="1" ht="15" customHeight="1">
      <c r="A114" s="249" t="s">
        <v>1310</v>
      </c>
      <c r="B114" s="250"/>
      <c r="C114" s="321" t="s">
        <v>927</v>
      </c>
      <c r="D114" s="321" t="s">
        <v>928</v>
      </c>
    </row>
    <row r="115" spans="1:5" s="137" customFormat="1" ht="24" customHeight="1">
      <c r="A115" s="137" t="s">
        <v>1072</v>
      </c>
      <c r="B115" s="272" t="s">
        <v>1311</v>
      </c>
      <c r="C115" s="408">
        <f t="shared" si="3"/>
        <v>72.8</v>
      </c>
      <c r="D115" s="148">
        <v>91</v>
      </c>
    </row>
    <row r="116" spans="1:5" s="137" customFormat="1">
      <c r="A116" s="249" t="s">
        <v>1078</v>
      </c>
      <c r="B116" s="250"/>
      <c r="C116" s="427" t="s">
        <v>927</v>
      </c>
      <c r="D116" s="427" t="s">
        <v>928</v>
      </c>
    </row>
    <row r="117" spans="1:5" s="137" customFormat="1" ht="31.5">
      <c r="A117" s="285" t="s">
        <v>1312</v>
      </c>
      <c r="B117" s="286" t="s">
        <v>1313</v>
      </c>
      <c r="C117" s="408">
        <f t="shared" si="3"/>
        <v>124</v>
      </c>
      <c r="D117" s="429">
        <v>155</v>
      </c>
    </row>
    <row r="118" spans="1:5" s="137" customFormat="1" ht="38.25">
      <c r="A118" s="275" t="s">
        <v>1074</v>
      </c>
      <c r="B118" s="211" t="s">
        <v>1314</v>
      </c>
      <c r="C118" s="408">
        <f t="shared" si="3"/>
        <v>428</v>
      </c>
      <c r="D118" s="430">
        <v>535</v>
      </c>
    </row>
    <row r="119" spans="1:5" s="137" customFormat="1" ht="38.25">
      <c r="A119" s="236" t="s">
        <v>1076</v>
      </c>
      <c r="B119" s="254" t="s">
        <v>1315</v>
      </c>
      <c r="C119" s="401">
        <f t="shared" si="3"/>
        <v>294.40000000000003</v>
      </c>
      <c r="D119" s="415">
        <v>368</v>
      </c>
    </row>
    <row r="120" spans="1:5" s="297" customFormat="1" ht="15.75" customHeight="1">
      <c r="A120" s="431" t="s">
        <v>756</v>
      </c>
      <c r="B120" s="357" t="s">
        <v>1316</v>
      </c>
      <c r="C120" s="401">
        <f t="shared" si="3"/>
        <v>135.44000000000003</v>
      </c>
      <c r="D120" s="405">
        <v>169.3</v>
      </c>
    </row>
    <row r="121" spans="1:5" s="137" customFormat="1">
      <c r="A121" s="249" t="s">
        <v>1093</v>
      </c>
      <c r="B121" s="250"/>
      <c r="C121" s="153" t="s">
        <v>927</v>
      </c>
      <c r="D121" s="153" t="s">
        <v>928</v>
      </c>
      <c r="E121" s="308"/>
    </row>
    <row r="122" spans="1:5" s="308" customFormat="1">
      <c r="A122" s="270" t="s">
        <v>1317</v>
      </c>
      <c r="B122" s="211" t="s">
        <v>1318</v>
      </c>
      <c r="C122" s="401">
        <f>D122*0.8</f>
        <v>12</v>
      </c>
      <c r="D122" s="401">
        <v>15</v>
      </c>
    </row>
    <row r="123" spans="1:5" s="308" customFormat="1">
      <c r="A123" s="212" t="s">
        <v>1319</v>
      </c>
      <c r="B123" s="254" t="s">
        <v>1320</v>
      </c>
      <c r="C123" s="401">
        <f t="shared" ref="C123:C127" si="4">D123*0.8</f>
        <v>13.600000000000001</v>
      </c>
      <c r="D123" s="276">
        <v>17</v>
      </c>
    </row>
    <row r="124" spans="1:5" s="308" customFormat="1" ht="32.25" customHeight="1">
      <c r="A124" s="270" t="s">
        <v>1094</v>
      </c>
      <c r="B124" s="211" t="s">
        <v>1095</v>
      </c>
      <c r="C124" s="401">
        <f t="shared" si="4"/>
        <v>96</v>
      </c>
      <c r="D124" s="406">
        <v>120</v>
      </c>
      <c r="E124"/>
    </row>
    <row r="125" spans="1:5" s="308" customFormat="1" ht="33.75">
      <c r="A125" s="212" t="s">
        <v>1321</v>
      </c>
      <c r="B125" s="254" t="s">
        <v>1322</v>
      </c>
      <c r="C125" s="401">
        <f t="shared" si="4"/>
        <v>30</v>
      </c>
      <c r="D125" s="276">
        <v>37.5</v>
      </c>
      <c r="E125"/>
    </row>
    <row r="126" spans="1:5" s="308" customFormat="1">
      <c r="A126" s="212" t="s">
        <v>1323</v>
      </c>
      <c r="B126" s="254" t="s">
        <v>1324</v>
      </c>
      <c r="C126" s="401">
        <f t="shared" si="4"/>
        <v>20</v>
      </c>
      <c r="D126" s="276">
        <v>25</v>
      </c>
      <c r="E126"/>
    </row>
    <row r="127" spans="1:5" s="308" customFormat="1" ht="20.25">
      <c r="A127" s="212" t="s">
        <v>1325</v>
      </c>
      <c r="B127" s="254" t="s">
        <v>1326</v>
      </c>
      <c r="C127" s="401">
        <f t="shared" si="4"/>
        <v>27.200000000000003</v>
      </c>
      <c r="D127" s="276">
        <v>34</v>
      </c>
      <c r="E127"/>
    </row>
    <row r="128" spans="1:5" s="317" customFormat="1" ht="12.75">
      <c r="A128" s="896" t="s">
        <v>1329</v>
      </c>
      <c r="B128" s="896"/>
      <c r="C128" s="897"/>
      <c r="D128" s="897"/>
    </row>
    <row r="129" spans="1:4" s="317" customFormat="1" ht="196.5" customHeight="1">
      <c r="A129" s="889" t="s">
        <v>1330</v>
      </c>
      <c r="B129" s="889"/>
      <c r="C129" s="889"/>
      <c r="D129" s="889"/>
    </row>
  </sheetData>
  <mergeCells count="6">
    <mergeCell ref="A129:D129"/>
    <mergeCell ref="A59:D59"/>
    <mergeCell ref="A60:D60"/>
    <mergeCell ref="A66:D66"/>
    <mergeCell ref="A104:D104"/>
    <mergeCell ref="A128:D128"/>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37950-3C38-458C-ABB5-5EC483F60716}">
  <dimension ref="A1:I307"/>
  <sheetViews>
    <sheetView topLeftCell="A34" workbookViewId="0">
      <selection activeCell="A48" sqref="A48"/>
    </sheetView>
  </sheetViews>
  <sheetFormatPr defaultColWidth="9.140625" defaultRowHeight="15"/>
  <cols>
    <col min="1" max="1" width="17.140625" style="167" customWidth="1"/>
    <col min="2" max="2" width="60" style="168" customWidth="1"/>
    <col min="3" max="4" width="9.7109375" style="148" customWidth="1"/>
  </cols>
  <sheetData>
    <row r="1" spans="1:4">
      <c r="A1" s="140"/>
      <c r="B1" s="141"/>
      <c r="C1" s="142"/>
      <c r="D1" s="142"/>
    </row>
    <row r="2" spans="1:4">
      <c r="A2" s="143"/>
      <c r="B2" s="144"/>
      <c r="C2" s="145"/>
      <c r="D2" s="145"/>
    </row>
    <row r="3" spans="1:4">
      <c r="A3" s="143"/>
      <c r="B3" s="144"/>
      <c r="C3" s="145"/>
      <c r="D3" s="145"/>
    </row>
    <row r="4" spans="1:4">
      <c r="A4" s="143"/>
      <c r="B4" s="144"/>
      <c r="C4" s="145"/>
      <c r="D4" s="145"/>
    </row>
    <row r="5" spans="1:4">
      <c r="A5" s="143"/>
      <c r="B5" s="144"/>
      <c r="C5" s="145"/>
      <c r="D5" s="145"/>
    </row>
    <row r="6" spans="1:4">
      <c r="A6" s="143"/>
      <c r="B6" s="144"/>
      <c r="C6" s="145"/>
      <c r="D6" s="145"/>
    </row>
    <row r="7" spans="1:4">
      <c r="A7" s="143"/>
      <c r="B7" s="144"/>
      <c r="C7" s="145"/>
      <c r="D7" s="145"/>
    </row>
    <row r="8" spans="1:4">
      <c r="A8" s="146"/>
      <c r="B8" s="147"/>
    </row>
    <row r="9" spans="1:4">
      <c r="A9"/>
      <c r="B9" s="147"/>
    </row>
    <row r="10" spans="1:4">
      <c r="A10" s="149"/>
      <c r="B10" s="147"/>
    </row>
    <row r="11" spans="1:4">
      <c r="A11" s="149"/>
      <c r="B11" s="147"/>
    </row>
    <row r="12" spans="1:4">
      <c r="A12" s="149"/>
      <c r="B12" s="147"/>
    </row>
    <row r="13" spans="1:4">
      <c r="A13" s="149"/>
      <c r="B13" s="147"/>
    </row>
    <row r="14" spans="1:4">
      <c r="A14" s="149"/>
      <c r="B14" s="147"/>
    </row>
    <row r="15" spans="1:4">
      <c r="A15" s="149"/>
      <c r="B15" s="147"/>
    </row>
    <row r="16" spans="1:4">
      <c r="A16" s="149"/>
      <c r="B16" s="147"/>
    </row>
    <row r="17" spans="1:2">
      <c r="A17" s="149"/>
      <c r="B17" s="147"/>
    </row>
    <row r="18" spans="1:2">
      <c r="A18" s="149"/>
      <c r="B18" s="147"/>
    </row>
    <row r="19" spans="1:2">
      <c r="A19" s="149"/>
      <c r="B19" s="147"/>
    </row>
    <row r="20" spans="1:2">
      <c r="A20" s="149"/>
      <c r="B20" s="147"/>
    </row>
    <row r="21" spans="1:2">
      <c r="A21" s="149"/>
      <c r="B21" s="147"/>
    </row>
    <row r="22" spans="1:2">
      <c r="A22" s="149"/>
      <c r="B22" s="147"/>
    </row>
    <row r="23" spans="1:2">
      <c r="A23" s="149"/>
      <c r="B23" s="147"/>
    </row>
    <row r="24" spans="1:2">
      <c r="A24" s="149"/>
      <c r="B24" s="147"/>
    </row>
    <row r="25" spans="1:2">
      <c r="A25" s="149"/>
      <c r="B25" s="147"/>
    </row>
    <row r="26" spans="1:2">
      <c r="A26" s="149"/>
      <c r="B26" s="147"/>
    </row>
    <row r="27" spans="1:2">
      <c r="A27" s="149"/>
      <c r="B27" s="147"/>
    </row>
    <row r="28" spans="1:2">
      <c r="A28" s="149"/>
      <c r="B28" s="147"/>
    </row>
    <row r="29" spans="1:2">
      <c r="A29" s="149"/>
      <c r="B29" s="147"/>
    </row>
    <row r="30" spans="1:2">
      <c r="A30" s="149"/>
      <c r="B30" s="147"/>
    </row>
    <row r="31" spans="1:2">
      <c r="A31" s="149"/>
      <c r="B31" s="147"/>
    </row>
    <row r="32" spans="1:2">
      <c r="A32" s="149"/>
      <c r="B32" s="147"/>
    </row>
    <row r="33" spans="1:2">
      <c r="A33" s="149"/>
      <c r="B33" s="147"/>
    </row>
    <row r="34" spans="1:2">
      <c r="A34" s="149"/>
      <c r="B34" s="147"/>
    </row>
    <row r="35" spans="1:2">
      <c r="A35" s="149"/>
      <c r="B35" s="147"/>
    </row>
    <row r="36" spans="1:2">
      <c r="A36" s="149"/>
      <c r="B36" s="147"/>
    </row>
    <row r="37" spans="1:2">
      <c r="A37" s="149"/>
      <c r="B37" s="147"/>
    </row>
    <row r="38" spans="1:2">
      <c r="A38" s="149"/>
      <c r="B38" s="147"/>
    </row>
    <row r="39" spans="1:2">
      <c r="A39" s="149"/>
      <c r="B39" s="147"/>
    </row>
    <row r="40" spans="1:2">
      <c r="A40" s="149"/>
      <c r="B40" s="147"/>
    </row>
    <row r="41" spans="1:2">
      <c r="A41" s="365"/>
      <c r="B41" s="147"/>
    </row>
    <row r="42" spans="1:2">
      <c r="A42" s="149"/>
      <c r="B42" s="147"/>
    </row>
    <row r="43" spans="1:2">
      <c r="A43" s="149"/>
      <c r="B43" s="147"/>
    </row>
    <row r="44" spans="1:2">
      <c r="A44" s="149"/>
      <c r="B44" s="147"/>
    </row>
    <row r="45" spans="1:2">
      <c r="A45" s="149"/>
      <c r="B45" s="147"/>
    </row>
    <row r="46" spans="1:2">
      <c r="A46" s="149"/>
      <c r="B46" s="147"/>
    </row>
    <row r="47" spans="1:2" ht="65.25" customHeight="1">
      <c r="A47" s="149"/>
      <c r="B47" s="147"/>
    </row>
    <row r="48" spans="1:2" ht="12.95" customHeight="1">
      <c r="A48" s="629" t="s">
        <v>1882</v>
      </c>
      <c r="B48" s="147"/>
    </row>
    <row r="49" spans="1:4" s="187" customFormat="1" ht="12.75">
      <c r="A49" s="151" t="s">
        <v>958</v>
      </c>
      <c r="B49" s="152"/>
      <c r="C49" s="153" t="s">
        <v>927</v>
      </c>
      <c r="D49" s="153" t="s">
        <v>928</v>
      </c>
    </row>
    <row r="50" spans="1:4" s="137" customFormat="1">
      <c r="A50" s="207" t="s">
        <v>1341</v>
      </c>
      <c r="B50" s="208" t="s">
        <v>1208</v>
      </c>
      <c r="C50" s="209">
        <f>D50*0.8</f>
        <v>402.16</v>
      </c>
      <c r="D50" s="432">
        <v>502.7</v>
      </c>
    </row>
    <row r="51" spans="1:4" s="137" customFormat="1" ht="14.25" customHeight="1">
      <c r="A51" s="207" t="s">
        <v>1342</v>
      </c>
      <c r="B51" s="208" t="s">
        <v>1343</v>
      </c>
      <c r="C51" s="209">
        <f t="shared" ref="C51:C74" si="0">D51*0.8</f>
        <v>473.36000000000007</v>
      </c>
      <c r="D51" s="432">
        <v>591.70000000000005</v>
      </c>
    </row>
    <row r="52" spans="1:4" s="137" customFormat="1">
      <c r="A52" s="207" t="s">
        <v>1344</v>
      </c>
      <c r="B52" s="208" t="s">
        <v>1345</v>
      </c>
      <c r="C52" s="209">
        <f t="shared" si="0"/>
        <v>515.20000000000005</v>
      </c>
      <c r="D52" s="432">
        <v>644</v>
      </c>
    </row>
    <row r="53" spans="1:4" s="137" customFormat="1">
      <c r="A53" s="207" t="s">
        <v>1346</v>
      </c>
      <c r="B53" s="208" t="s">
        <v>1214</v>
      </c>
      <c r="C53" s="209">
        <f t="shared" si="0"/>
        <v>402.16</v>
      </c>
      <c r="D53" s="432">
        <v>502.7</v>
      </c>
    </row>
    <row r="54" spans="1:4" s="137" customFormat="1">
      <c r="A54" s="207" t="s">
        <v>1347</v>
      </c>
      <c r="B54" s="208" t="s">
        <v>1348</v>
      </c>
      <c r="C54" s="209">
        <f t="shared" si="0"/>
        <v>473.36000000000007</v>
      </c>
      <c r="D54" s="432">
        <v>591.70000000000005</v>
      </c>
    </row>
    <row r="55" spans="1:4" s="137" customFormat="1" ht="15" customHeight="1">
      <c r="A55" s="253" t="s">
        <v>1349</v>
      </c>
      <c r="B55" s="254" t="s">
        <v>1350</v>
      </c>
      <c r="C55" s="209">
        <f t="shared" si="0"/>
        <v>515.20000000000005</v>
      </c>
      <c r="D55" s="415">
        <v>644</v>
      </c>
    </row>
    <row r="56" spans="1:4" s="187" customFormat="1" ht="12.75">
      <c r="A56" s="151" t="s">
        <v>1153</v>
      </c>
      <c r="B56" s="152"/>
      <c r="C56" s="153" t="s">
        <v>927</v>
      </c>
      <c r="D56" s="153" t="s">
        <v>928</v>
      </c>
    </row>
    <row r="57" spans="1:4" s="137" customFormat="1" ht="22.5">
      <c r="A57" s="232" t="s">
        <v>1351</v>
      </c>
      <c r="B57" s="418" t="s">
        <v>1352</v>
      </c>
      <c r="C57" s="209">
        <f t="shared" si="0"/>
        <v>404</v>
      </c>
      <c r="D57" s="433">
        <v>505</v>
      </c>
    </row>
    <row r="58" spans="1:4" s="137" customFormat="1" ht="22.5">
      <c r="A58" s="232" t="s">
        <v>1353</v>
      </c>
      <c r="B58" s="418" t="s">
        <v>1354</v>
      </c>
      <c r="C58" s="209">
        <f t="shared" si="0"/>
        <v>472</v>
      </c>
      <c r="D58" s="415">
        <v>590</v>
      </c>
    </row>
    <row r="59" spans="1:4" s="137" customFormat="1" ht="22.5">
      <c r="A59" s="232" t="s">
        <v>1355</v>
      </c>
      <c r="B59" s="418" t="s">
        <v>1356</v>
      </c>
      <c r="C59" s="209">
        <f t="shared" si="0"/>
        <v>512</v>
      </c>
      <c r="D59" s="415">
        <v>640</v>
      </c>
    </row>
    <row r="60" spans="1:4" s="137" customFormat="1" ht="22.5">
      <c r="A60" s="259" t="s">
        <v>1357</v>
      </c>
      <c r="B60" s="434" t="s">
        <v>1358</v>
      </c>
      <c r="C60" s="209">
        <f t="shared" si="0"/>
        <v>404</v>
      </c>
      <c r="D60" s="415">
        <v>505</v>
      </c>
    </row>
    <row r="61" spans="1:4" s="137" customFormat="1" ht="22.5">
      <c r="A61" s="259" t="s">
        <v>1359</v>
      </c>
      <c r="B61" s="254" t="s">
        <v>1360</v>
      </c>
      <c r="C61" s="209">
        <f t="shared" si="0"/>
        <v>472</v>
      </c>
      <c r="D61" s="415">
        <v>590</v>
      </c>
    </row>
    <row r="62" spans="1:4" s="137" customFormat="1" ht="22.5">
      <c r="A62" s="158" t="s">
        <v>1361</v>
      </c>
      <c r="B62" s="159" t="s">
        <v>1362</v>
      </c>
      <c r="C62" s="209">
        <f t="shared" si="0"/>
        <v>512</v>
      </c>
      <c r="D62" s="416">
        <v>640</v>
      </c>
    </row>
    <row r="63" spans="1:4" s="137" customFormat="1">
      <c r="A63" s="151" t="s">
        <v>1219</v>
      </c>
      <c r="B63" s="152"/>
      <c r="C63" s="153" t="s">
        <v>927</v>
      </c>
      <c r="D63" s="153" t="s">
        <v>928</v>
      </c>
    </row>
    <row r="64" spans="1:4" s="137" customFormat="1">
      <c r="A64" s="368" t="s">
        <v>1363</v>
      </c>
      <c r="B64" s="208" t="s">
        <v>1364</v>
      </c>
      <c r="C64" s="209">
        <f t="shared" si="0"/>
        <v>641.2800000000002</v>
      </c>
      <c r="D64" s="435">
        <v>801.60000000000014</v>
      </c>
    </row>
    <row r="65" spans="1:9" s="137" customFormat="1">
      <c r="A65" s="368" t="s">
        <v>1365</v>
      </c>
      <c r="B65" s="208" t="s">
        <v>1366</v>
      </c>
      <c r="C65" s="209">
        <f t="shared" si="0"/>
        <v>641.2800000000002</v>
      </c>
      <c r="D65" s="435">
        <v>801.60000000000014</v>
      </c>
    </row>
    <row r="66" spans="1:9" s="137" customFormat="1" ht="15" customHeight="1">
      <c r="A66" s="151" t="s">
        <v>1224</v>
      </c>
      <c r="B66" s="152"/>
      <c r="C66" s="153" t="s">
        <v>927</v>
      </c>
      <c r="D66" s="153" t="s">
        <v>928</v>
      </c>
    </row>
    <row r="67" spans="1:9" s="137" customFormat="1">
      <c r="A67" s="436" t="s">
        <v>1367</v>
      </c>
      <c r="B67" s="332" t="s">
        <v>1368</v>
      </c>
      <c r="C67" s="209">
        <f t="shared" si="0"/>
        <v>613.92000000000007</v>
      </c>
      <c r="D67" s="437">
        <v>767.40000000000009</v>
      </c>
    </row>
    <row r="68" spans="1:9" s="137" customFormat="1">
      <c r="A68" s="371" t="s">
        <v>1369</v>
      </c>
      <c r="B68" s="208" t="s">
        <v>1370</v>
      </c>
      <c r="C68" s="209">
        <f t="shared" si="0"/>
        <v>613.92000000000007</v>
      </c>
      <c r="D68" s="437">
        <v>767.40000000000009</v>
      </c>
    </row>
    <row r="69" spans="1:9" s="137" customFormat="1">
      <c r="A69" s="438" t="s">
        <v>1371</v>
      </c>
      <c r="B69" s="208" t="s">
        <v>1372</v>
      </c>
      <c r="C69" s="209">
        <f t="shared" si="0"/>
        <v>511.68000000000006</v>
      </c>
      <c r="D69" s="439">
        <v>639.6</v>
      </c>
    </row>
    <row r="70" spans="1:9" s="187" customFormat="1">
      <c r="A70" s="368" t="s">
        <v>1373</v>
      </c>
      <c r="B70" s="208" t="s">
        <v>1374</v>
      </c>
      <c r="C70" s="209">
        <f t="shared" si="0"/>
        <v>582.88000000000011</v>
      </c>
      <c r="D70" s="439">
        <v>728.60000000000014</v>
      </c>
      <c r="G70" s="137"/>
      <c r="H70" s="137"/>
      <c r="I70" s="137"/>
    </row>
    <row r="71" spans="1:9" s="187" customFormat="1">
      <c r="A71" s="371" t="s">
        <v>1375</v>
      </c>
      <c r="B71" s="208" t="s">
        <v>1376</v>
      </c>
      <c r="C71" s="209">
        <f t="shared" si="0"/>
        <v>624.72000000000014</v>
      </c>
      <c r="D71" s="439">
        <v>780.90000000000009</v>
      </c>
      <c r="G71" s="137"/>
      <c r="H71" s="137"/>
      <c r="I71" s="137"/>
    </row>
    <row r="72" spans="1:9" s="187" customFormat="1">
      <c r="A72" s="436" t="s">
        <v>1377</v>
      </c>
      <c r="B72" s="332" t="s">
        <v>1378</v>
      </c>
      <c r="C72" s="209">
        <f t="shared" si="0"/>
        <v>511.68000000000006</v>
      </c>
      <c r="D72" s="439">
        <v>639.6</v>
      </c>
      <c r="G72" s="137"/>
      <c r="H72" s="137"/>
      <c r="I72" s="137"/>
    </row>
    <row r="73" spans="1:9" s="310" customFormat="1">
      <c r="A73" s="371" t="s">
        <v>1379</v>
      </c>
      <c r="B73" s="202" t="s">
        <v>1380</v>
      </c>
      <c r="C73" s="209">
        <f t="shared" si="0"/>
        <v>582.88000000000011</v>
      </c>
      <c r="D73" s="439">
        <v>728.60000000000014</v>
      </c>
      <c r="G73" s="137"/>
      <c r="H73" s="137"/>
      <c r="I73" s="137"/>
    </row>
    <row r="74" spans="1:9" s="310" customFormat="1">
      <c r="A74" s="436" t="s">
        <v>1381</v>
      </c>
      <c r="B74" s="332" t="s">
        <v>1382</v>
      </c>
      <c r="C74" s="209">
        <f t="shared" si="0"/>
        <v>624.72000000000014</v>
      </c>
      <c r="D74" s="373">
        <v>780.90000000000009</v>
      </c>
      <c r="G74" s="137"/>
      <c r="H74" s="137"/>
      <c r="I74" s="137"/>
    </row>
    <row r="75" spans="1:9" s="187" customFormat="1" ht="12.75">
      <c r="A75" s="151" t="s">
        <v>971</v>
      </c>
      <c r="B75" s="152"/>
      <c r="C75" s="153" t="s">
        <v>927</v>
      </c>
      <c r="D75" s="153" t="s">
        <v>928</v>
      </c>
    </row>
    <row r="76" spans="1:9" s="210" customFormat="1" ht="12">
      <c r="A76" s="375"/>
      <c r="B76" s="376" t="s">
        <v>1233</v>
      </c>
      <c r="C76" s="377"/>
      <c r="D76" s="377"/>
    </row>
    <row r="77" spans="1:9" s="137" customFormat="1">
      <c r="A77" s="137" t="s">
        <v>1383</v>
      </c>
      <c r="B77" s="211" t="s">
        <v>1208</v>
      </c>
      <c r="C77" s="209">
        <f t="shared" ref="C77:C82" si="1">D77*0.8</f>
        <v>402.16</v>
      </c>
      <c r="D77" s="439">
        <v>502.7</v>
      </c>
    </row>
    <row r="78" spans="1:9" s="137" customFormat="1">
      <c r="A78" s="212" t="s">
        <v>1384</v>
      </c>
      <c r="B78" s="208" t="s">
        <v>1210</v>
      </c>
      <c r="C78" s="209">
        <f t="shared" si="1"/>
        <v>473.36000000000007</v>
      </c>
      <c r="D78" s="440">
        <v>591.70000000000005</v>
      </c>
    </row>
    <row r="79" spans="1:9" s="137" customFormat="1">
      <c r="A79" s="212" t="s">
        <v>1385</v>
      </c>
      <c r="B79" s="197" t="s">
        <v>1212</v>
      </c>
      <c r="C79" s="209">
        <f t="shared" si="1"/>
        <v>515.20000000000005</v>
      </c>
      <c r="D79" s="440">
        <v>644</v>
      </c>
    </row>
    <row r="80" spans="1:9" s="137" customFormat="1">
      <c r="A80" s="212" t="s">
        <v>1386</v>
      </c>
      <c r="B80" s="213" t="s">
        <v>1214</v>
      </c>
      <c r="C80" s="209">
        <f t="shared" si="1"/>
        <v>402.16</v>
      </c>
      <c r="D80" s="440">
        <v>502.7</v>
      </c>
    </row>
    <row r="81" spans="1:4" s="137" customFormat="1">
      <c r="A81" s="212" t="s">
        <v>1387</v>
      </c>
      <c r="B81" s="199" t="s">
        <v>1216</v>
      </c>
      <c r="C81" s="209">
        <f t="shared" si="1"/>
        <v>473.36000000000007</v>
      </c>
      <c r="D81" s="440">
        <v>591.70000000000005</v>
      </c>
    </row>
    <row r="82" spans="1:4" s="137" customFormat="1">
      <c r="A82" s="158" t="s">
        <v>1388</v>
      </c>
      <c r="B82" s="214" t="s">
        <v>1218</v>
      </c>
      <c r="C82" s="209">
        <f t="shared" si="1"/>
        <v>515.20000000000005</v>
      </c>
      <c r="D82" s="215">
        <v>644</v>
      </c>
    </row>
    <row r="83" spans="1:4" s="310" customFormat="1" ht="11.25">
      <c r="A83" s="378" t="s">
        <v>1240</v>
      </c>
      <c r="B83" s="378"/>
      <c r="C83" s="378"/>
      <c r="D83" s="378"/>
    </row>
    <row r="84" spans="1:4" s="187" customFormat="1" ht="12.75">
      <c r="A84" s="219" t="s">
        <v>979</v>
      </c>
      <c r="B84" s="162"/>
      <c r="C84" s="153"/>
      <c r="D84" s="153"/>
    </row>
    <row r="85" spans="1:4" s="310" customFormat="1" ht="12" customHeight="1">
      <c r="A85" s="892" t="s">
        <v>980</v>
      </c>
      <c r="B85" s="892"/>
      <c r="C85" s="892"/>
      <c r="D85" s="892"/>
    </row>
    <row r="86" spans="1:4" s="310" customFormat="1" ht="12" customHeight="1">
      <c r="A86" s="892" t="s">
        <v>981</v>
      </c>
      <c r="B86" s="892"/>
      <c r="C86" s="892"/>
      <c r="D86" s="892"/>
    </row>
    <row r="87" spans="1:4" s="310" customFormat="1" ht="11.25">
      <c r="A87" s="220" t="s">
        <v>982</v>
      </c>
      <c r="B87" s="220"/>
      <c r="C87" s="220"/>
      <c r="D87" s="220"/>
    </row>
    <row r="88" spans="1:4" s="310" customFormat="1" ht="11.25">
      <c r="A88" s="220"/>
      <c r="B88" s="220"/>
      <c r="C88" s="220"/>
      <c r="D88" s="220"/>
    </row>
    <row r="89" spans="1:4" s="310" customFormat="1" ht="11.25">
      <c r="A89" s="220" t="s">
        <v>983</v>
      </c>
      <c r="B89" s="220"/>
      <c r="C89" s="220"/>
      <c r="D89" s="220"/>
    </row>
    <row r="90" spans="1:4" s="310" customFormat="1" ht="11.25">
      <c r="A90" s="220" t="s">
        <v>984</v>
      </c>
      <c r="B90" s="220"/>
      <c r="C90" s="220"/>
      <c r="D90" s="220"/>
    </row>
    <row r="91" spans="1:4" s="310" customFormat="1" ht="11.25">
      <c r="A91" s="220" t="s">
        <v>985</v>
      </c>
      <c r="B91" s="220"/>
      <c r="C91" s="220"/>
      <c r="D91" s="220"/>
    </row>
    <row r="92" spans="1:4" s="310" customFormat="1" ht="31.5" customHeight="1">
      <c r="A92" s="893" t="s">
        <v>986</v>
      </c>
      <c r="B92" s="893"/>
      <c r="C92" s="893"/>
      <c r="D92" s="893"/>
    </row>
    <row r="93" spans="1:4" s="137" customFormat="1">
      <c r="A93" s="221" t="s">
        <v>1241</v>
      </c>
      <c r="B93" s="222"/>
      <c r="C93" s="176" t="s">
        <v>927</v>
      </c>
      <c r="D93" s="176" t="s">
        <v>928</v>
      </c>
    </row>
    <row r="94" spans="1:4" s="223" customFormat="1" ht="12.75">
      <c r="A94" s="207" t="s">
        <v>1242</v>
      </c>
      <c r="B94" s="208" t="s">
        <v>1243</v>
      </c>
      <c r="C94" s="209">
        <f t="shared" ref="C94:C133" si="2">D94*0.8</f>
        <v>128</v>
      </c>
      <c r="D94" s="411">
        <v>160</v>
      </c>
    </row>
    <row r="95" spans="1:4" s="226" customFormat="1" ht="12.75">
      <c r="A95" s="224" t="s">
        <v>1244</v>
      </c>
      <c r="B95" s="213" t="s">
        <v>991</v>
      </c>
      <c r="C95" s="209">
        <f t="shared" si="2"/>
        <v>100</v>
      </c>
      <c r="D95" s="412">
        <v>125</v>
      </c>
    </row>
    <row r="96" spans="1:4" s="226" customFormat="1" ht="29.25">
      <c r="A96" s="227" t="s">
        <v>1245</v>
      </c>
      <c r="B96" s="228" t="s">
        <v>1246</v>
      </c>
      <c r="C96" s="209">
        <f t="shared" si="2"/>
        <v>28</v>
      </c>
      <c r="D96" s="381">
        <v>35</v>
      </c>
    </row>
    <row r="97" spans="1:4" s="226" customFormat="1" ht="12.75">
      <c r="A97" s="382" t="s">
        <v>1247</v>
      </c>
      <c r="B97" s="383" t="s">
        <v>1183</v>
      </c>
      <c r="C97" s="209">
        <f t="shared" si="2"/>
        <v>80</v>
      </c>
      <c r="D97" s="384">
        <v>100</v>
      </c>
    </row>
    <row r="98" spans="1:4" s="231" customFormat="1" ht="12.75">
      <c r="A98" s="441" t="s">
        <v>1248</v>
      </c>
      <c r="B98" s="213" t="s">
        <v>1249</v>
      </c>
      <c r="C98" s="209">
        <f t="shared" si="2"/>
        <v>33.360000000000007</v>
      </c>
      <c r="D98" s="442">
        <v>41.7</v>
      </c>
    </row>
    <row r="99" spans="1:4" s="226" customFormat="1" ht="12.75">
      <c r="A99" s="207" t="s">
        <v>1250</v>
      </c>
      <c r="B99" s="230" t="s">
        <v>1017</v>
      </c>
      <c r="C99" s="209">
        <f t="shared" si="2"/>
        <v>32</v>
      </c>
      <c r="D99" s="411">
        <v>40</v>
      </c>
    </row>
    <row r="100" spans="1:4" s="226" customFormat="1" ht="56.25">
      <c r="A100" s="259" t="s">
        <v>1251</v>
      </c>
      <c r="B100" s="385" t="s">
        <v>1252</v>
      </c>
      <c r="C100" s="209">
        <f t="shared" si="2"/>
        <v>360</v>
      </c>
      <c r="D100" s="411">
        <v>450</v>
      </c>
    </row>
    <row r="101" spans="1:4" s="226" customFormat="1" ht="47.25">
      <c r="A101" s="212" t="s">
        <v>1253</v>
      </c>
      <c r="B101" s="254" t="s">
        <v>1254</v>
      </c>
      <c r="C101" s="209">
        <f t="shared" si="2"/>
        <v>32</v>
      </c>
      <c r="D101" s="415">
        <v>40</v>
      </c>
    </row>
    <row r="102" spans="1:4" s="226" customFormat="1" ht="33.75">
      <c r="A102" s="212" t="s">
        <v>1255</v>
      </c>
      <c r="B102" s="254" t="s">
        <v>1256</v>
      </c>
      <c r="C102" s="209">
        <f t="shared" si="2"/>
        <v>80</v>
      </c>
      <c r="D102" s="415">
        <v>100</v>
      </c>
    </row>
    <row r="103" spans="1:4" s="137" customFormat="1">
      <c r="A103" s="249" t="s">
        <v>1018</v>
      </c>
      <c r="B103" s="250"/>
      <c r="C103" s="417" t="s">
        <v>927</v>
      </c>
      <c r="D103" s="417" t="s">
        <v>928</v>
      </c>
    </row>
    <row r="104" spans="1:4" s="137" customFormat="1">
      <c r="A104" s="167" t="s">
        <v>55</v>
      </c>
      <c r="B104" s="211" t="s">
        <v>1257</v>
      </c>
      <c r="C104" s="209">
        <f t="shared" si="2"/>
        <v>14</v>
      </c>
      <c r="D104" s="443">
        <v>17.5</v>
      </c>
    </row>
    <row r="105" spans="1:4" s="137" customFormat="1">
      <c r="A105" s="253" t="s">
        <v>57</v>
      </c>
      <c r="B105" s="254" t="s">
        <v>1258</v>
      </c>
      <c r="C105" s="209">
        <f t="shared" si="2"/>
        <v>14</v>
      </c>
      <c r="D105" s="444">
        <v>17.5</v>
      </c>
    </row>
    <row r="106" spans="1:4" s="137" customFormat="1">
      <c r="A106" s="253" t="s">
        <v>59</v>
      </c>
      <c r="B106" s="254" t="s">
        <v>60</v>
      </c>
      <c r="C106" s="209">
        <f t="shared" si="2"/>
        <v>14</v>
      </c>
      <c r="D106" s="444">
        <v>17.5</v>
      </c>
    </row>
    <row r="107" spans="1:4" s="255" customFormat="1" ht="12.75">
      <c r="A107" s="253" t="s">
        <v>61</v>
      </c>
      <c r="B107" s="254" t="s">
        <v>1259</v>
      </c>
      <c r="C107" s="209">
        <f t="shared" si="2"/>
        <v>14</v>
      </c>
      <c r="D107" s="444">
        <v>17.5</v>
      </c>
    </row>
    <row r="108" spans="1:4" s="137" customFormat="1">
      <c r="A108" s="253" t="s">
        <v>63</v>
      </c>
      <c r="B108" s="254" t="s">
        <v>1260</v>
      </c>
      <c r="C108" s="209">
        <f t="shared" si="2"/>
        <v>14</v>
      </c>
      <c r="D108" s="444">
        <v>17.5</v>
      </c>
    </row>
    <row r="109" spans="1:4" s="137" customFormat="1">
      <c r="A109" s="253" t="s">
        <v>65</v>
      </c>
      <c r="B109" s="254" t="s">
        <v>1261</v>
      </c>
      <c r="C109" s="209">
        <f t="shared" si="2"/>
        <v>14</v>
      </c>
      <c r="D109" s="444">
        <v>17.5</v>
      </c>
    </row>
    <row r="110" spans="1:4" s="137" customFormat="1">
      <c r="A110" s="256" t="s">
        <v>43</v>
      </c>
      <c r="B110" s="211" t="s">
        <v>44</v>
      </c>
      <c r="C110" s="209">
        <f t="shared" si="2"/>
        <v>14</v>
      </c>
      <c r="D110" s="444">
        <v>17.5</v>
      </c>
    </row>
    <row r="111" spans="1:4" s="137" customFormat="1">
      <c r="A111" s="253" t="s">
        <v>45</v>
      </c>
      <c r="B111" s="254" t="s">
        <v>46</v>
      </c>
      <c r="C111" s="209">
        <f t="shared" si="2"/>
        <v>14</v>
      </c>
      <c r="D111" s="444">
        <v>17.5</v>
      </c>
    </row>
    <row r="112" spans="1:4" s="137" customFormat="1">
      <c r="A112" s="253" t="s">
        <v>47</v>
      </c>
      <c r="B112" s="254" t="s">
        <v>48</v>
      </c>
      <c r="C112" s="209">
        <f t="shared" si="2"/>
        <v>14</v>
      </c>
      <c r="D112" s="444">
        <v>17.5</v>
      </c>
    </row>
    <row r="113" spans="1:4" s="137" customFormat="1">
      <c r="A113" s="253" t="s">
        <v>49</v>
      </c>
      <c r="B113" s="254" t="s">
        <v>50</v>
      </c>
      <c r="C113" s="209">
        <f t="shared" si="2"/>
        <v>14</v>
      </c>
      <c r="D113" s="444">
        <v>17.5</v>
      </c>
    </row>
    <row r="114" spans="1:4" s="137" customFormat="1">
      <c r="A114" s="253" t="s">
        <v>51</v>
      </c>
      <c r="B114" s="254" t="s">
        <v>52</v>
      </c>
      <c r="C114" s="209">
        <f t="shared" si="2"/>
        <v>14</v>
      </c>
      <c r="D114" s="444">
        <v>17.5</v>
      </c>
    </row>
    <row r="115" spans="1:4" s="137" customFormat="1">
      <c r="A115" s="257" t="s">
        <v>53</v>
      </c>
      <c r="B115" s="159" t="s">
        <v>54</v>
      </c>
      <c r="C115" s="209">
        <f t="shared" si="2"/>
        <v>14</v>
      </c>
      <c r="D115" s="444">
        <v>17.5</v>
      </c>
    </row>
    <row r="116" spans="1:4" s="137" customFormat="1">
      <c r="A116" s="253" t="s">
        <v>67</v>
      </c>
      <c r="B116" s="254" t="s">
        <v>1021</v>
      </c>
      <c r="C116" s="209">
        <f t="shared" si="2"/>
        <v>29.360000000000003</v>
      </c>
      <c r="D116" s="420">
        <v>36.700000000000003</v>
      </c>
    </row>
    <row r="117" spans="1:4" s="137" customFormat="1">
      <c r="A117" s="257" t="s">
        <v>342</v>
      </c>
      <c r="B117" s="159" t="s">
        <v>1022</v>
      </c>
      <c r="C117" s="209">
        <f t="shared" si="2"/>
        <v>35.839999999999996</v>
      </c>
      <c r="D117" s="416">
        <v>44.8</v>
      </c>
    </row>
    <row r="118" spans="1:4" s="137" customFormat="1">
      <c r="A118" s="249" t="s">
        <v>1024</v>
      </c>
      <c r="B118" s="250"/>
      <c r="C118" s="417" t="s">
        <v>927</v>
      </c>
      <c r="D118" s="417" t="s">
        <v>928</v>
      </c>
    </row>
    <row r="119" spans="1:4" s="137" customFormat="1">
      <c r="A119" s="155" t="s">
        <v>1262</v>
      </c>
      <c r="B119" s="156" t="s">
        <v>1263</v>
      </c>
      <c r="C119" s="209">
        <f t="shared" si="2"/>
        <v>112.56</v>
      </c>
      <c r="D119" s="433">
        <v>140.69999999999999</v>
      </c>
    </row>
    <row r="120" spans="1:4" s="226" customFormat="1">
      <c r="A120" s="270" t="s">
        <v>1264</v>
      </c>
      <c r="B120" s="211" t="s">
        <v>1265</v>
      </c>
      <c r="C120" s="209">
        <f t="shared" si="2"/>
        <v>85.2</v>
      </c>
      <c r="D120" s="416">
        <v>106.5</v>
      </c>
    </row>
    <row r="121" spans="1:4" s="226" customFormat="1">
      <c r="A121" s="212" t="s">
        <v>1266</v>
      </c>
      <c r="B121" s="254" t="s">
        <v>1267</v>
      </c>
      <c r="C121" s="209">
        <f t="shared" si="2"/>
        <v>52</v>
      </c>
      <c r="D121" s="416">
        <v>65</v>
      </c>
    </row>
    <row r="122" spans="1:4" s="226" customFormat="1">
      <c r="A122" s="256" t="s">
        <v>1268</v>
      </c>
      <c r="B122" s="211" t="s">
        <v>1269</v>
      </c>
      <c r="C122" s="209">
        <f t="shared" si="2"/>
        <v>68.400000000000006</v>
      </c>
      <c r="D122" s="416">
        <v>85.5</v>
      </c>
    </row>
    <row r="123" spans="1:4" s="226" customFormat="1" ht="22.5">
      <c r="A123" s="275" t="s">
        <v>1270</v>
      </c>
      <c r="B123" s="268" t="s">
        <v>1271</v>
      </c>
      <c r="C123" s="209">
        <f t="shared" si="2"/>
        <v>138.24</v>
      </c>
      <c r="D123" s="415">
        <v>172.8</v>
      </c>
    </row>
    <row r="124" spans="1:4" s="226" customFormat="1">
      <c r="A124" s="445" t="s">
        <v>1273</v>
      </c>
      <c r="B124" s="272" t="s">
        <v>1274</v>
      </c>
      <c r="C124" s="209">
        <f t="shared" si="2"/>
        <v>46.160000000000004</v>
      </c>
      <c r="D124" s="446">
        <v>57.7</v>
      </c>
    </row>
    <row r="125" spans="1:4" s="137" customFormat="1">
      <c r="A125" s="249" t="s">
        <v>1272</v>
      </c>
      <c r="B125" s="250"/>
      <c r="C125" s="417" t="s">
        <v>927</v>
      </c>
      <c r="D125" s="417" t="s">
        <v>928</v>
      </c>
    </row>
    <row r="126" spans="1:4" s="226" customFormat="1" ht="22.5">
      <c r="A126" s="275" t="s">
        <v>1275</v>
      </c>
      <c r="B126" s="268" t="s">
        <v>1389</v>
      </c>
      <c r="C126" s="209">
        <f t="shared" si="2"/>
        <v>41.360000000000007</v>
      </c>
      <c r="D126" s="447">
        <v>51.7</v>
      </c>
    </row>
    <row r="127" spans="1:4" s="226" customFormat="1" ht="22.5">
      <c r="A127" s="275" t="s">
        <v>1277</v>
      </c>
      <c r="B127" s="237" t="s">
        <v>1390</v>
      </c>
      <c r="C127" s="209">
        <f t="shared" si="2"/>
        <v>53.04</v>
      </c>
      <c r="D127" s="448">
        <v>66.3</v>
      </c>
    </row>
    <row r="128" spans="1:4" s="90" customFormat="1" ht="22.5">
      <c r="A128" s="275" t="s">
        <v>1279</v>
      </c>
      <c r="B128" s="237" t="s">
        <v>1280</v>
      </c>
      <c r="C128" s="209">
        <f t="shared" si="2"/>
        <v>159.20000000000002</v>
      </c>
      <c r="D128" s="426">
        <v>199</v>
      </c>
    </row>
    <row r="129" spans="1:4" s="137" customFormat="1" ht="22.5">
      <c r="A129" s="275" t="s">
        <v>1281</v>
      </c>
      <c r="B129" s="237" t="s">
        <v>1282</v>
      </c>
      <c r="C129" s="209">
        <f t="shared" si="2"/>
        <v>243.44000000000003</v>
      </c>
      <c r="D129" s="426">
        <v>304.3</v>
      </c>
    </row>
    <row r="130" spans="1:4" s="90" customFormat="1">
      <c r="A130" s="275" t="s">
        <v>1283</v>
      </c>
      <c r="B130" s="237" t="s">
        <v>1391</v>
      </c>
      <c r="C130" s="209">
        <f t="shared" si="2"/>
        <v>624.16000000000008</v>
      </c>
      <c r="D130" s="448">
        <v>780.2</v>
      </c>
    </row>
    <row r="131" spans="1:4" s="90" customFormat="1">
      <c r="A131" s="275" t="s">
        <v>694</v>
      </c>
      <c r="B131" s="271" t="s">
        <v>1035</v>
      </c>
      <c r="C131" s="209">
        <f t="shared" si="2"/>
        <v>51.2</v>
      </c>
      <c r="D131" s="448">
        <v>64</v>
      </c>
    </row>
    <row r="132" spans="1:4" s="137" customFormat="1" ht="26.25" customHeight="1">
      <c r="A132" s="398" t="s">
        <v>1285</v>
      </c>
      <c r="B132" s="271" t="s">
        <v>1286</v>
      </c>
      <c r="C132" s="209">
        <f t="shared" si="2"/>
        <v>99.76</v>
      </c>
      <c r="D132" s="448">
        <v>124.7</v>
      </c>
    </row>
    <row r="133" spans="1:4" s="137" customFormat="1" ht="27" customHeight="1">
      <c r="A133" s="158" t="s">
        <v>1287</v>
      </c>
      <c r="B133" s="159" t="s">
        <v>1288</v>
      </c>
      <c r="C133" s="209">
        <f t="shared" si="2"/>
        <v>256.95999999999998</v>
      </c>
      <c r="D133" s="399">
        <v>321.2</v>
      </c>
    </row>
    <row r="134" spans="1:4" s="137" customFormat="1">
      <c r="A134" s="249" t="s">
        <v>1042</v>
      </c>
      <c r="B134" s="250"/>
      <c r="C134" s="427" t="s">
        <v>927</v>
      </c>
      <c r="D134" s="427" t="s">
        <v>928</v>
      </c>
    </row>
    <row r="135" spans="1:4" s="137" customFormat="1">
      <c r="A135" s="270" t="s">
        <v>81</v>
      </c>
      <c r="B135" s="211" t="s">
        <v>82</v>
      </c>
      <c r="C135" s="401">
        <f>D135*0.8</f>
        <v>12.56</v>
      </c>
      <c r="D135" s="401">
        <v>15.7</v>
      </c>
    </row>
    <row r="136" spans="1:4" s="137" customFormat="1">
      <c r="A136" s="253" t="s">
        <v>83</v>
      </c>
      <c r="B136" s="237" t="s">
        <v>1043</v>
      </c>
      <c r="C136" s="401">
        <f t="shared" ref="C136:C144" si="3">D136*0.8</f>
        <v>22.560000000000002</v>
      </c>
      <c r="D136" s="399">
        <v>28.2</v>
      </c>
    </row>
    <row r="137" spans="1:4" s="90" customFormat="1">
      <c r="A137" s="275" t="s">
        <v>1289</v>
      </c>
      <c r="B137" s="237" t="s">
        <v>1290</v>
      </c>
      <c r="C137" s="401">
        <f t="shared" si="3"/>
        <v>41.84</v>
      </c>
      <c r="D137" s="399">
        <v>52.3</v>
      </c>
    </row>
    <row r="138" spans="1:4" s="137" customFormat="1">
      <c r="A138" s="275" t="s">
        <v>1291</v>
      </c>
      <c r="B138" s="237" t="s">
        <v>1292</v>
      </c>
      <c r="C138" s="401">
        <f t="shared" si="3"/>
        <v>41.84</v>
      </c>
      <c r="D138" s="399">
        <v>52.3</v>
      </c>
    </row>
    <row r="139" spans="1:4" s="137" customFormat="1">
      <c r="A139" s="275" t="s">
        <v>1293</v>
      </c>
      <c r="B139" s="237" t="s">
        <v>1392</v>
      </c>
      <c r="C139" s="401">
        <f t="shared" si="3"/>
        <v>41.84</v>
      </c>
      <c r="D139" s="399">
        <v>52.3</v>
      </c>
    </row>
    <row r="140" spans="1:4" s="137" customFormat="1">
      <c r="A140" s="275" t="s">
        <v>1295</v>
      </c>
      <c r="B140" s="237" t="s">
        <v>1296</v>
      </c>
      <c r="C140" s="401">
        <f t="shared" si="3"/>
        <v>22.560000000000002</v>
      </c>
      <c r="D140" s="399">
        <v>28.2</v>
      </c>
    </row>
    <row r="141" spans="1:4" s="137" customFormat="1">
      <c r="A141" s="275" t="s">
        <v>1297</v>
      </c>
      <c r="B141" s="237" t="s">
        <v>1298</v>
      </c>
      <c r="C141" s="401">
        <f t="shared" si="3"/>
        <v>22.560000000000002</v>
      </c>
      <c r="D141" s="276">
        <v>28.2</v>
      </c>
    </row>
    <row r="142" spans="1:4" s="137" customFormat="1">
      <c r="A142" s="283" t="s">
        <v>1299</v>
      </c>
      <c r="B142" s="271" t="s">
        <v>1300</v>
      </c>
      <c r="C142" s="401">
        <f t="shared" si="3"/>
        <v>22.560000000000002</v>
      </c>
      <c r="D142" s="148">
        <v>28.2</v>
      </c>
    </row>
    <row r="143" spans="1:4" s="137" customFormat="1">
      <c r="A143" s="249" t="s">
        <v>1047</v>
      </c>
      <c r="B143" s="250"/>
      <c r="C143" s="349" t="s">
        <v>927</v>
      </c>
      <c r="D143" s="267" t="s">
        <v>928</v>
      </c>
    </row>
    <row r="144" spans="1:4" s="137" customFormat="1" ht="51.75">
      <c r="A144" s="137" t="s">
        <v>1393</v>
      </c>
      <c r="B144" s="272" t="s">
        <v>1394</v>
      </c>
      <c r="C144" s="401">
        <f t="shared" si="3"/>
        <v>34.24</v>
      </c>
      <c r="D144" s="402">
        <v>42.8</v>
      </c>
    </row>
    <row r="145" spans="1:4" s="137" customFormat="1">
      <c r="A145" s="249" t="s">
        <v>1052</v>
      </c>
      <c r="B145" s="274"/>
      <c r="C145" s="427" t="s">
        <v>927</v>
      </c>
      <c r="D145" s="427" t="s">
        <v>928</v>
      </c>
    </row>
    <row r="146" spans="1:4" s="137" customFormat="1">
      <c r="A146" s="895" t="s">
        <v>1053</v>
      </c>
      <c r="B146" s="895"/>
      <c r="C146" s="895"/>
      <c r="D146" s="895"/>
    </row>
    <row r="147" spans="1:4" s="137" customFormat="1" ht="31.5">
      <c r="A147" s="212" t="s">
        <v>1395</v>
      </c>
      <c r="B147" s="237" t="s">
        <v>1396</v>
      </c>
      <c r="C147" s="401">
        <f t="shared" ref="C147:C172" si="4">D147*0.8</f>
        <v>73.600000000000009</v>
      </c>
      <c r="D147" s="360">
        <v>92</v>
      </c>
    </row>
    <row r="148" spans="1:4" s="278" customFormat="1" ht="22.5">
      <c r="A148" s="212" t="s">
        <v>1397</v>
      </c>
      <c r="B148" s="237" t="s">
        <v>1398</v>
      </c>
      <c r="C148" s="401">
        <f t="shared" si="4"/>
        <v>44</v>
      </c>
      <c r="D148" s="449">
        <v>55</v>
      </c>
    </row>
    <row r="149" spans="1:4" s="137" customFormat="1" ht="22.5">
      <c r="A149" s="270" t="s">
        <v>92</v>
      </c>
      <c r="B149" s="268" t="s">
        <v>1399</v>
      </c>
      <c r="C149" s="401">
        <f t="shared" si="4"/>
        <v>47.44</v>
      </c>
      <c r="D149" s="449">
        <v>59.3</v>
      </c>
    </row>
    <row r="150" spans="1:4" ht="22.5">
      <c r="A150" s="450" t="s">
        <v>1400</v>
      </c>
      <c r="B150" s="237" t="s">
        <v>1401</v>
      </c>
      <c r="C150" s="401">
        <f t="shared" si="4"/>
        <v>72.8</v>
      </c>
      <c r="D150" s="449">
        <v>91</v>
      </c>
    </row>
    <row r="151" spans="1:4" ht="40.5">
      <c r="A151" s="451" t="s">
        <v>1402</v>
      </c>
      <c r="B151" s="271" t="s">
        <v>1403</v>
      </c>
      <c r="C151" s="401">
        <f t="shared" si="4"/>
        <v>94.960000000000008</v>
      </c>
      <c r="D151" s="449">
        <v>118.7</v>
      </c>
    </row>
    <row r="152" spans="1:4" s="255" customFormat="1" ht="40.5">
      <c r="A152" s="452" t="s">
        <v>1404</v>
      </c>
      <c r="B152" s="237" t="s">
        <v>1405</v>
      </c>
      <c r="C152" s="401">
        <f t="shared" si="4"/>
        <v>93.600000000000009</v>
      </c>
      <c r="D152" s="449">
        <v>117</v>
      </c>
    </row>
    <row r="153" spans="1:4" ht="29.25">
      <c r="A153" s="453" t="s">
        <v>1406</v>
      </c>
      <c r="B153" s="268" t="s">
        <v>1407</v>
      </c>
      <c r="C153" s="401">
        <f t="shared" si="4"/>
        <v>151.35999999999999</v>
      </c>
      <c r="D153" s="449">
        <v>189.2</v>
      </c>
    </row>
    <row r="154" spans="1:4" s="278" customFormat="1" ht="35.25" customHeight="1">
      <c r="A154" s="236" t="s">
        <v>1408</v>
      </c>
      <c r="B154" s="237" t="s">
        <v>1409</v>
      </c>
      <c r="C154" s="401">
        <f t="shared" si="4"/>
        <v>333.76</v>
      </c>
      <c r="D154" s="449">
        <v>417.2</v>
      </c>
    </row>
    <row r="155" spans="1:4" s="137" customFormat="1" ht="27" customHeight="1">
      <c r="A155" s="236" t="s">
        <v>1410</v>
      </c>
      <c r="B155" s="237" t="s">
        <v>1411</v>
      </c>
      <c r="C155" s="401">
        <f t="shared" si="4"/>
        <v>339.44000000000005</v>
      </c>
      <c r="D155" s="449">
        <v>424.3</v>
      </c>
    </row>
    <row r="156" spans="1:4" s="137" customFormat="1" ht="33.75">
      <c r="A156" s="212" t="s">
        <v>1412</v>
      </c>
      <c r="B156" s="237" t="s">
        <v>1413</v>
      </c>
      <c r="C156" s="401">
        <f t="shared" si="4"/>
        <v>48.400000000000006</v>
      </c>
      <c r="D156" s="449">
        <v>60.5</v>
      </c>
    </row>
    <row r="157" spans="1:4" s="137" customFormat="1">
      <c r="A157" s="212" t="s">
        <v>1414</v>
      </c>
      <c r="B157" s="237" t="s">
        <v>1415</v>
      </c>
      <c r="C157" s="401">
        <f t="shared" si="4"/>
        <v>25.44</v>
      </c>
      <c r="D157" s="449">
        <v>31.8</v>
      </c>
    </row>
    <row r="158" spans="1:4" s="137" customFormat="1">
      <c r="A158" s="212" t="s">
        <v>1416</v>
      </c>
      <c r="B158" s="237" t="s">
        <v>1417</v>
      </c>
      <c r="C158" s="401">
        <f t="shared" si="4"/>
        <v>22.400000000000002</v>
      </c>
      <c r="D158" s="449">
        <v>28</v>
      </c>
    </row>
    <row r="159" spans="1:4" s="137" customFormat="1">
      <c r="A159" s="158" t="s">
        <v>1418</v>
      </c>
      <c r="B159" s="271" t="s">
        <v>1419</v>
      </c>
      <c r="C159" s="401">
        <f t="shared" si="4"/>
        <v>27.360000000000003</v>
      </c>
      <c r="D159" s="454">
        <v>34.200000000000003</v>
      </c>
    </row>
    <row r="160" spans="1:4" s="137" customFormat="1">
      <c r="A160" s="249" t="s">
        <v>1078</v>
      </c>
      <c r="B160" s="250"/>
      <c r="C160" s="427" t="s">
        <v>927</v>
      </c>
      <c r="D160" s="427" t="s">
        <v>928</v>
      </c>
    </row>
    <row r="161" spans="1:4" s="137" customFormat="1" ht="31.5">
      <c r="A161" s="285" t="s">
        <v>1312</v>
      </c>
      <c r="B161" s="286" t="s">
        <v>1313</v>
      </c>
      <c r="C161" s="401">
        <f t="shared" si="4"/>
        <v>124</v>
      </c>
      <c r="D161" s="429">
        <v>155</v>
      </c>
    </row>
    <row r="162" spans="1:4" s="137" customFormat="1" ht="38.25">
      <c r="A162" s="275" t="s">
        <v>1074</v>
      </c>
      <c r="B162" s="211" t="s">
        <v>1314</v>
      </c>
      <c r="C162" s="401">
        <f t="shared" si="4"/>
        <v>428</v>
      </c>
      <c r="D162" s="430">
        <v>535</v>
      </c>
    </row>
    <row r="163" spans="1:4" s="137" customFormat="1" ht="38.25">
      <c r="A163" s="236" t="s">
        <v>1076</v>
      </c>
      <c r="B163" s="254" t="s">
        <v>1315</v>
      </c>
      <c r="C163" s="401">
        <f t="shared" si="4"/>
        <v>294.40000000000003</v>
      </c>
      <c r="D163" s="415">
        <v>368</v>
      </c>
    </row>
    <row r="164" spans="1:4" s="297" customFormat="1">
      <c r="A164" s="455" t="s">
        <v>1420</v>
      </c>
      <c r="B164" s="228" t="s">
        <v>1421</v>
      </c>
      <c r="C164" s="401">
        <f t="shared" si="4"/>
        <v>135.44000000000003</v>
      </c>
      <c r="D164" s="456">
        <v>169.3</v>
      </c>
    </row>
    <row r="165" spans="1:4" s="137" customFormat="1">
      <c r="A165" s="249" t="s">
        <v>1093</v>
      </c>
      <c r="B165" s="250"/>
      <c r="C165" s="153" t="s">
        <v>927</v>
      </c>
      <c r="D165" s="153" t="s">
        <v>928</v>
      </c>
    </row>
    <row r="166" spans="1:4" s="308" customFormat="1">
      <c r="A166" s="256" t="s">
        <v>1317</v>
      </c>
      <c r="B166" s="211" t="s">
        <v>1318</v>
      </c>
      <c r="C166" s="401">
        <f t="shared" si="4"/>
        <v>12</v>
      </c>
      <c r="D166" s="401">
        <v>15</v>
      </c>
    </row>
    <row r="167" spans="1:4" s="308" customFormat="1">
      <c r="A167" s="253" t="s">
        <v>1319</v>
      </c>
      <c r="B167" s="254" t="s">
        <v>1320</v>
      </c>
      <c r="C167" s="401">
        <f t="shared" si="4"/>
        <v>13.600000000000001</v>
      </c>
      <c r="D167" s="276">
        <v>17</v>
      </c>
    </row>
    <row r="168" spans="1:4" s="308" customFormat="1" ht="31.5" customHeight="1">
      <c r="A168" s="270" t="s">
        <v>1094</v>
      </c>
      <c r="B168" s="211" t="s">
        <v>1095</v>
      </c>
      <c r="C168" s="401">
        <f t="shared" si="4"/>
        <v>96</v>
      </c>
      <c r="D168" s="406">
        <v>120</v>
      </c>
    </row>
    <row r="169" spans="1:4" s="308" customFormat="1" ht="33.75">
      <c r="A169" s="212" t="s">
        <v>1321</v>
      </c>
      <c r="B169" s="254" t="s">
        <v>1322</v>
      </c>
      <c r="C169" s="401">
        <f t="shared" si="4"/>
        <v>30</v>
      </c>
      <c r="D169" s="276">
        <v>37.5</v>
      </c>
    </row>
    <row r="170" spans="1:4" s="308" customFormat="1">
      <c r="A170" s="212" t="s">
        <v>1323</v>
      </c>
      <c r="B170" s="254" t="s">
        <v>1324</v>
      </c>
      <c r="C170" s="401">
        <f t="shared" si="4"/>
        <v>20</v>
      </c>
      <c r="D170" s="276">
        <v>25</v>
      </c>
    </row>
    <row r="171" spans="1:4" ht="20.25">
      <c r="A171" s="158" t="s">
        <v>1325</v>
      </c>
      <c r="B171" s="159" t="s">
        <v>1422</v>
      </c>
      <c r="C171" s="401">
        <f t="shared" si="4"/>
        <v>27.200000000000003</v>
      </c>
      <c r="D171" s="399">
        <v>34</v>
      </c>
    </row>
    <row r="172" spans="1:4">
      <c r="A172" s="212" t="s">
        <v>1327</v>
      </c>
      <c r="B172" s="254" t="s">
        <v>1328</v>
      </c>
      <c r="C172" s="401">
        <f t="shared" si="4"/>
        <v>21.6</v>
      </c>
      <c r="D172" s="276">
        <v>27</v>
      </c>
    </row>
    <row r="173" spans="1:4">
      <c r="A173" s="137"/>
      <c r="B173" s="177"/>
    </row>
    <row r="174" spans="1:4" s="317" customFormat="1" ht="12.75">
      <c r="A174" s="887" t="s">
        <v>1329</v>
      </c>
      <c r="B174" s="887"/>
      <c r="C174" s="888"/>
      <c r="D174" s="888"/>
    </row>
    <row r="175" spans="1:4" s="317" customFormat="1" ht="196.5" customHeight="1">
      <c r="A175" s="889" t="s">
        <v>1330</v>
      </c>
      <c r="B175" s="889"/>
      <c r="C175" s="889"/>
      <c r="D175" s="889"/>
    </row>
    <row r="176" spans="1:4" ht="3.75" customHeight="1"/>
    <row r="294" spans="1:4" s="169" customFormat="1">
      <c r="A294" s="167"/>
      <c r="B294" s="168"/>
      <c r="C294" s="148"/>
      <c r="D294" s="148"/>
    </row>
    <row r="295" spans="1:4" s="169" customFormat="1">
      <c r="A295" s="167"/>
      <c r="B295" s="168"/>
      <c r="C295" s="148"/>
      <c r="D295" s="148"/>
    </row>
    <row r="305" spans="1:4">
      <c r="B305" s="170"/>
    </row>
    <row r="306" spans="1:4">
      <c r="A306" s="172"/>
      <c r="B306" s="173"/>
      <c r="C306" s="174"/>
      <c r="D306" s="174"/>
    </row>
    <row r="307" spans="1:4">
      <c r="A307" s="172"/>
      <c r="B307" s="175"/>
      <c r="C307" s="174"/>
      <c r="D307" s="174"/>
    </row>
  </sheetData>
  <mergeCells count="6">
    <mergeCell ref="A175:D175"/>
    <mergeCell ref="A85:D85"/>
    <mergeCell ref="A86:D86"/>
    <mergeCell ref="A92:D92"/>
    <mergeCell ref="A146:D146"/>
    <mergeCell ref="A174:D17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54"/>
  <sheetViews>
    <sheetView topLeftCell="A22" zoomScaleNormal="100" zoomScaleSheetLayoutView="100" workbookViewId="0">
      <selection activeCell="J14" sqref="J14"/>
    </sheetView>
  </sheetViews>
  <sheetFormatPr defaultColWidth="9.140625" defaultRowHeight="31.5"/>
  <cols>
    <col min="1" max="1" width="16.5703125" style="10" customWidth="1"/>
    <col min="2" max="2" width="11.7109375" style="10" customWidth="1"/>
    <col min="3" max="3" width="9.140625" style="10"/>
    <col min="4" max="6" width="9.140625" style="11"/>
    <col min="7" max="7" width="17" style="11" customWidth="1"/>
    <col min="8" max="8" width="5.140625" style="11" customWidth="1"/>
    <col min="9" max="16384" width="9.140625" style="11"/>
  </cols>
  <sheetData>
    <row r="1" spans="1:8" ht="13.9" customHeight="1"/>
    <row r="2" spans="1:8" ht="27" customHeight="1">
      <c r="A2" s="844" t="s">
        <v>115</v>
      </c>
      <c r="B2" s="844"/>
      <c r="C2" s="844"/>
      <c r="D2" s="844"/>
      <c r="E2" s="844"/>
      <c r="F2" s="844"/>
      <c r="G2" s="844"/>
      <c r="H2" s="844"/>
    </row>
    <row r="3" spans="1:8" ht="12.6" customHeight="1">
      <c r="A3" s="641"/>
      <c r="B3" s="641"/>
      <c r="C3" s="641"/>
      <c r="D3" s="641"/>
      <c r="E3" s="641"/>
      <c r="F3" s="641"/>
      <c r="G3" s="641"/>
      <c r="H3" s="641"/>
    </row>
    <row r="4" spans="1:8" ht="14.1" customHeight="1">
      <c r="A4" s="826"/>
      <c r="B4" s="641"/>
      <c r="C4" s="641"/>
      <c r="D4" s="641"/>
      <c r="E4" s="641"/>
      <c r="F4" s="641"/>
      <c r="G4" s="641"/>
      <c r="H4" s="641"/>
    </row>
    <row r="5" spans="1:8" ht="15" customHeight="1">
      <c r="A5" s="826"/>
      <c r="B5" s="641"/>
      <c r="C5" s="641"/>
      <c r="D5" s="641"/>
      <c r="E5" s="641"/>
      <c r="F5" s="641"/>
      <c r="G5" s="641"/>
      <c r="H5" s="641"/>
    </row>
    <row r="6" spans="1:8" ht="13.5" customHeight="1">
      <c r="A6" s="641"/>
      <c r="B6" s="641"/>
      <c r="C6" s="641"/>
      <c r="D6" s="641"/>
      <c r="E6" s="641"/>
      <c r="F6" s="641"/>
      <c r="G6" s="641"/>
      <c r="H6" s="641"/>
    </row>
    <row r="7" spans="1:8" ht="18" customHeight="1">
      <c r="A7" s="842" t="s">
        <v>1857</v>
      </c>
      <c r="B7" s="843"/>
      <c r="C7" s="843"/>
      <c r="D7" s="57"/>
      <c r="E7" s="842" t="s">
        <v>1858</v>
      </c>
      <c r="F7" s="843"/>
      <c r="G7" s="843"/>
      <c r="H7" s="57"/>
    </row>
    <row r="8" spans="1:8" ht="17.45" customHeight="1">
      <c r="A8" s="845" t="s">
        <v>156</v>
      </c>
      <c r="B8" s="846"/>
      <c r="C8" s="846"/>
      <c r="D8" s="55"/>
      <c r="E8" s="847" t="s">
        <v>199</v>
      </c>
      <c r="F8" s="841"/>
      <c r="G8" s="841"/>
      <c r="H8" s="55"/>
    </row>
    <row r="9" spans="1:8" ht="16.149999999999999" customHeight="1">
      <c r="A9" s="847" t="s">
        <v>157</v>
      </c>
      <c r="B9" s="841"/>
      <c r="C9" s="841"/>
      <c r="D9" s="55"/>
      <c r="E9" s="847" t="s">
        <v>159</v>
      </c>
      <c r="F9" s="841"/>
      <c r="G9" s="841"/>
      <c r="H9" s="55"/>
    </row>
    <row r="10" spans="1:8" ht="14.45" customHeight="1">
      <c r="A10" s="847" t="s">
        <v>116</v>
      </c>
      <c r="B10" s="841"/>
      <c r="C10" s="841"/>
      <c r="D10" s="55"/>
      <c r="E10" s="847" t="s">
        <v>160</v>
      </c>
      <c r="F10" s="841"/>
      <c r="G10" s="841"/>
      <c r="H10" s="55"/>
    </row>
    <row r="11" spans="1:8" ht="15.6" customHeight="1">
      <c r="A11" s="64"/>
      <c r="B11" s="65"/>
      <c r="C11" s="65"/>
      <c r="D11" s="64"/>
      <c r="E11" s="64"/>
      <c r="F11" s="65"/>
      <c r="G11" s="65"/>
      <c r="H11" s="64"/>
    </row>
    <row r="12" spans="1:8" ht="15.6" customHeight="1">
      <c r="A12" s="842" t="s">
        <v>1859</v>
      </c>
      <c r="B12" s="843"/>
      <c r="C12" s="843"/>
      <c r="D12" s="64"/>
      <c r="E12" s="842" t="s">
        <v>1860</v>
      </c>
      <c r="F12" s="842"/>
      <c r="G12" s="842"/>
      <c r="H12" s="842"/>
    </row>
    <row r="13" spans="1:8" ht="15.6" customHeight="1">
      <c r="A13" s="841" t="s">
        <v>198</v>
      </c>
      <c r="B13" s="841"/>
      <c r="C13" s="841"/>
      <c r="D13" s="64"/>
      <c r="E13" s="64"/>
      <c r="F13" s="840" t="s">
        <v>1860</v>
      </c>
      <c r="G13" s="840"/>
      <c r="H13" s="64"/>
    </row>
    <row r="14" spans="1:8" ht="15.6" customHeight="1">
      <c r="A14" s="841"/>
      <c r="B14" s="841"/>
      <c r="C14" s="841"/>
      <c r="D14" s="64"/>
      <c r="E14" s="64"/>
      <c r="F14" s="65"/>
      <c r="G14" s="65"/>
      <c r="H14" s="64"/>
    </row>
    <row r="15" spans="1:8" ht="15.6" customHeight="1">
      <c r="A15" s="842" t="s">
        <v>1861</v>
      </c>
      <c r="B15" s="843"/>
      <c r="C15" s="843"/>
      <c r="D15" s="64"/>
      <c r="E15" s="842" t="s">
        <v>1864</v>
      </c>
      <c r="F15" s="843"/>
      <c r="G15" s="843"/>
      <c r="H15" s="64"/>
    </row>
    <row r="16" spans="1:8" ht="15.6" customHeight="1">
      <c r="A16" s="848" t="s">
        <v>1862</v>
      </c>
      <c r="B16" s="847"/>
      <c r="C16" s="847"/>
      <c r="D16" s="64"/>
      <c r="E16" s="64"/>
      <c r="F16" s="840" t="s">
        <v>1865</v>
      </c>
      <c r="G16" s="840"/>
      <c r="H16" s="64"/>
    </row>
    <row r="17" spans="1:8" ht="15.6" customHeight="1">
      <c r="A17" s="848" t="s">
        <v>1863</v>
      </c>
      <c r="B17" s="847"/>
      <c r="C17" s="847"/>
      <c r="D17" s="64"/>
      <c r="E17" s="64"/>
      <c r="F17" s="840" t="s">
        <v>1866</v>
      </c>
      <c r="G17" s="840"/>
      <c r="H17" s="64"/>
    </row>
    <row r="18" spans="1:8" ht="15.6" customHeight="1">
      <c r="A18" s="847" t="s">
        <v>3112</v>
      </c>
      <c r="B18" s="847"/>
      <c r="C18" s="847"/>
      <c r="D18" s="127"/>
      <c r="E18" s="64"/>
      <c r="F18" s="849" t="s">
        <v>1867</v>
      </c>
      <c r="G18" s="840"/>
      <c r="H18" s="64"/>
    </row>
    <row r="19" spans="1:8" ht="15.6" customHeight="1">
      <c r="A19" s="64"/>
      <c r="B19" s="65"/>
      <c r="C19" s="117"/>
      <c r="D19" s="64"/>
      <c r="E19" s="64"/>
      <c r="F19" s="840" t="s">
        <v>1868</v>
      </c>
      <c r="G19" s="840"/>
      <c r="H19" s="64"/>
    </row>
    <row r="20" spans="1:8" ht="15.6" customHeight="1">
      <c r="A20" s="842" t="s">
        <v>1872</v>
      </c>
      <c r="B20" s="843"/>
      <c r="C20" s="843"/>
      <c r="D20" s="64"/>
      <c r="E20" s="64"/>
      <c r="F20" s="840" t="s">
        <v>1869</v>
      </c>
      <c r="G20" s="840"/>
      <c r="H20" s="64"/>
    </row>
    <row r="21" spans="1:8" ht="15.6" customHeight="1">
      <c r="A21" s="847" t="s">
        <v>1873</v>
      </c>
      <c r="B21" s="847"/>
      <c r="C21" s="847"/>
      <c r="D21" s="64"/>
      <c r="E21" s="64"/>
      <c r="F21" s="840" t="s">
        <v>1870</v>
      </c>
      <c r="G21" s="840"/>
      <c r="H21" s="64"/>
    </row>
    <row r="22" spans="1:8" ht="15.6" customHeight="1">
      <c r="A22" s="852" t="s">
        <v>1874</v>
      </c>
      <c r="B22" s="850"/>
      <c r="C22" s="850"/>
      <c r="D22" s="64"/>
      <c r="E22" s="64"/>
      <c r="F22" s="126" t="s">
        <v>1871</v>
      </c>
      <c r="G22" s="65"/>
      <c r="H22" s="64"/>
    </row>
    <row r="23" spans="1:8" ht="15.6" customHeight="1">
      <c r="A23" s="847" t="s">
        <v>1875</v>
      </c>
      <c r="B23" s="847"/>
      <c r="C23" s="847"/>
      <c r="D23" s="64"/>
      <c r="E23" s="64"/>
      <c r="F23" s="126"/>
      <c r="G23" s="65"/>
      <c r="H23" s="64"/>
    </row>
    <row r="24" spans="1:8" ht="15.6" customHeight="1">
      <c r="A24" s="841" t="s">
        <v>1876</v>
      </c>
      <c r="B24" s="841"/>
      <c r="C24" s="841"/>
      <c r="D24" s="64"/>
      <c r="E24" s="640"/>
      <c r="F24" s="625" t="s">
        <v>1880</v>
      </c>
      <c r="G24" s="626"/>
      <c r="H24" s="626"/>
    </row>
    <row r="25" spans="1:8" ht="15.6" customHeight="1">
      <c r="A25" s="847" t="s">
        <v>1877</v>
      </c>
      <c r="B25" s="847"/>
      <c r="C25" s="847"/>
      <c r="D25" s="64"/>
      <c r="E25" s="64"/>
      <c r="F25" s="840" t="s">
        <v>929</v>
      </c>
      <c r="G25" s="840"/>
      <c r="H25" s="64"/>
    </row>
    <row r="26" spans="1:8" customFormat="1" ht="15.6" customHeight="1">
      <c r="A26" s="852" t="s">
        <v>1878</v>
      </c>
      <c r="B26" s="852"/>
      <c r="C26" s="852"/>
      <c r="F26" s="851" t="s">
        <v>938</v>
      </c>
      <c r="G26" s="851"/>
    </row>
    <row r="27" spans="1:8" customFormat="1" ht="15.6" customHeight="1">
      <c r="A27" s="850" t="s">
        <v>1879</v>
      </c>
      <c r="B27" s="850"/>
      <c r="C27" s="850"/>
    </row>
    <row r="28" spans="1:8" customFormat="1" ht="15.6" customHeight="1">
      <c r="D28" s="639"/>
    </row>
    <row r="29" spans="1:8" customFormat="1" ht="15.6" customHeight="1">
      <c r="A29" s="842" t="s">
        <v>2960</v>
      </c>
      <c r="B29" s="843"/>
      <c r="C29" s="843"/>
      <c r="D29" s="639"/>
      <c r="F29" s="855" t="s">
        <v>3107</v>
      </c>
      <c r="G29" s="856"/>
      <c r="H29" s="856" t="s">
        <v>253</v>
      </c>
    </row>
    <row r="30" spans="1:8" customFormat="1" ht="17.45" customHeight="1">
      <c r="A30" s="850" t="s">
        <v>2961</v>
      </c>
      <c r="B30" s="850"/>
      <c r="C30" s="850"/>
      <c r="F30" s="639" t="s">
        <v>3109</v>
      </c>
    </row>
    <row r="31" spans="1:8" ht="18" customHeight="1">
      <c r="A31" s="850" t="s">
        <v>2962</v>
      </c>
      <c r="B31" s="850"/>
      <c r="C31" s="850"/>
      <c r="D31"/>
      <c r="E31"/>
      <c r="F31"/>
      <c r="G31"/>
      <c r="H31"/>
    </row>
    <row r="32" spans="1:8" ht="15.75" customHeight="1">
      <c r="A32" s="850" t="s">
        <v>2963</v>
      </c>
      <c r="B32" s="850"/>
      <c r="C32" s="850"/>
      <c r="D32"/>
      <c r="E32"/>
      <c r="F32" s="855" t="s">
        <v>3108</v>
      </c>
      <c r="G32" s="856"/>
      <c r="H32" s="856"/>
    </row>
    <row r="33" spans="1:8" ht="15.75" customHeight="1">
      <c r="A33" s="850" t="s">
        <v>2964</v>
      </c>
      <c r="B33" s="850"/>
      <c r="C33" s="850"/>
      <c r="D33"/>
      <c r="E33"/>
      <c r="F33" s="851" t="s">
        <v>1924</v>
      </c>
      <c r="G33" s="851"/>
      <c r="H33"/>
    </row>
    <row r="34" spans="1:8" ht="17.45" customHeight="1">
      <c r="A34" s="853" t="s">
        <v>2965</v>
      </c>
      <c r="B34" s="853"/>
      <c r="C34" s="853"/>
      <c r="D34"/>
      <c r="E34"/>
      <c r="F34" s="851" t="s">
        <v>1925</v>
      </c>
      <c r="G34" s="851"/>
      <c r="H34"/>
    </row>
    <row r="35" spans="1:8" ht="15" customHeight="1">
      <c r="A35" s="850" t="s">
        <v>2966</v>
      </c>
      <c r="B35" s="850"/>
      <c r="C35" s="850"/>
      <c r="D35"/>
      <c r="E35"/>
      <c r="F35"/>
      <c r="G35"/>
      <c r="H35"/>
    </row>
    <row r="36" spans="1:8" ht="15.95" customHeight="1">
      <c r="A36" s="850" t="s">
        <v>2967</v>
      </c>
      <c r="B36" s="850"/>
      <c r="C36" s="850"/>
      <c r="D36"/>
      <c r="E36"/>
      <c r="F36"/>
      <c r="G36"/>
      <c r="H36"/>
    </row>
    <row r="37" spans="1:8" ht="19.899999999999999" customHeight="1">
      <c r="A37" s="850" t="s">
        <v>2968</v>
      </c>
      <c r="B37" s="850"/>
      <c r="C37" s="850"/>
      <c r="D37"/>
      <c r="E37"/>
      <c r="F37"/>
      <c r="G37"/>
      <c r="H37"/>
    </row>
    <row r="38" spans="1:8" ht="16.149999999999999" customHeight="1">
      <c r="A38" s="850" t="s">
        <v>2969</v>
      </c>
      <c r="B38" s="850"/>
      <c r="C38" s="850"/>
      <c r="D38"/>
      <c r="E38"/>
      <c r="F38"/>
      <c r="G38"/>
      <c r="H38"/>
    </row>
    <row r="39" spans="1:8" ht="16.899999999999999" customHeight="1">
      <c r="A39" s="850" t="s">
        <v>2970</v>
      </c>
      <c r="B39" s="850"/>
      <c r="C39" s="850"/>
      <c r="D39"/>
      <c r="E39"/>
      <c r="F39"/>
      <c r="G39"/>
      <c r="H39"/>
    </row>
    <row r="40" spans="1:8" ht="16.149999999999999" customHeight="1">
      <c r="A40" s="852" t="s">
        <v>2971</v>
      </c>
      <c r="B40" s="850"/>
      <c r="C40" s="850"/>
      <c r="D40"/>
      <c r="E40"/>
      <c r="F40"/>
      <c r="G40"/>
      <c r="H40"/>
    </row>
    <row r="41" spans="1:8" ht="16.149999999999999" customHeight="1">
      <c r="A41" s="850" t="s">
        <v>2972</v>
      </c>
      <c r="B41" s="850"/>
      <c r="C41" s="850"/>
      <c r="D41"/>
      <c r="E41"/>
      <c r="F41"/>
      <c r="G41"/>
      <c r="H41"/>
    </row>
    <row r="42" spans="1:8" ht="16.149999999999999" customHeight="1">
      <c r="A42" s="850" t="s">
        <v>2973</v>
      </c>
      <c r="B42" s="850"/>
      <c r="C42" s="850"/>
      <c r="D42"/>
      <c r="E42"/>
      <c r="F42"/>
      <c r="G42"/>
      <c r="H42"/>
    </row>
    <row r="43" spans="1:8" ht="16.5" customHeight="1">
      <c r="A43" s="847" t="s">
        <v>2974</v>
      </c>
      <c r="B43" s="847"/>
      <c r="C43" s="847"/>
      <c r="D43" s="55"/>
      <c r="E43" s="55"/>
      <c r="F43" s="55"/>
      <c r="G43" s="55"/>
      <c r="H43" s="55"/>
    </row>
    <row r="44" spans="1:8" ht="21.6" customHeight="1">
      <c r="A44" s="854" t="s">
        <v>2975</v>
      </c>
      <c r="B44" s="854"/>
      <c r="C44" s="854"/>
      <c r="D44" s="55"/>
      <c r="E44" s="55"/>
      <c r="F44" s="55"/>
      <c r="G44" s="55"/>
      <c r="H44" s="55"/>
    </row>
    <row r="45" spans="1:8" ht="18.95" customHeight="1">
      <c r="A45" s="854" t="s">
        <v>1630</v>
      </c>
      <c r="B45" s="854"/>
      <c r="C45" s="854"/>
      <c r="D45" s="55"/>
      <c r="E45" s="55"/>
      <c r="F45" s="55"/>
      <c r="G45" s="55"/>
      <c r="H45" s="55"/>
    </row>
    <row r="46" spans="1:8" ht="16.5" customHeight="1">
      <c r="A46" s="854" t="s">
        <v>2976</v>
      </c>
      <c r="B46" s="854"/>
      <c r="C46" s="854"/>
      <c r="D46" s="55"/>
      <c r="E46" s="55"/>
      <c r="F46" s="55"/>
      <c r="G46" s="55"/>
      <c r="H46" s="55"/>
    </row>
    <row r="47" spans="1:8" ht="15.75" customHeight="1">
      <c r="A47" s="854" t="s">
        <v>2977</v>
      </c>
      <c r="B47" s="854"/>
      <c r="C47" s="854"/>
      <c r="D47" s="55"/>
      <c r="E47" s="55"/>
      <c r="F47" s="55"/>
      <c r="G47" s="55"/>
      <c r="H47" s="55"/>
    </row>
    <row r="48" spans="1:8" ht="18" customHeight="1">
      <c r="A48" s="854" t="s">
        <v>2978</v>
      </c>
      <c r="B48" s="854"/>
      <c r="C48" s="854"/>
    </row>
    <row r="49" spans="1:8" ht="18.95" customHeight="1">
      <c r="A49" s="850" t="s">
        <v>2979</v>
      </c>
      <c r="B49" s="850"/>
      <c r="C49" s="850"/>
      <c r="D49" s="56"/>
      <c r="E49" s="56"/>
      <c r="F49" s="56"/>
      <c r="G49" s="56"/>
      <c r="H49" s="56"/>
    </row>
    <row r="50" spans="1:8" ht="20.45" customHeight="1">
      <c r="A50" s="854" t="s">
        <v>2980</v>
      </c>
      <c r="B50" s="854"/>
      <c r="C50" s="854"/>
      <c r="D50" s="55"/>
      <c r="E50" s="55"/>
      <c r="F50" s="55"/>
      <c r="G50" s="55"/>
      <c r="H50" s="55"/>
    </row>
    <row r="51" spans="1:8" ht="17.100000000000001" customHeight="1">
      <c r="A51" s="854" t="s">
        <v>2981</v>
      </c>
      <c r="B51" s="854"/>
      <c r="C51" s="854"/>
    </row>
    <row r="52" spans="1:8" ht="17.100000000000001" customHeight="1">
      <c r="A52" s="854" t="s">
        <v>2982</v>
      </c>
      <c r="B52" s="854"/>
      <c r="C52" s="854"/>
    </row>
    <row r="53" spans="1:8" ht="18" customHeight="1">
      <c r="A53" s="854" t="s">
        <v>2983</v>
      </c>
      <c r="B53" s="854"/>
      <c r="C53" s="854"/>
    </row>
    <row r="54" spans="1:8" ht="15.95" customHeight="1">
      <c r="A54" s="854"/>
      <c r="B54" s="854"/>
      <c r="C54" s="854"/>
    </row>
  </sheetData>
  <mergeCells count="65">
    <mergeCell ref="A54:C54"/>
    <mergeCell ref="F29:H29"/>
    <mergeCell ref="F32:H32"/>
    <mergeCell ref="F33:G33"/>
    <mergeCell ref="F34:G34"/>
    <mergeCell ref="A49:C49"/>
    <mergeCell ref="A50:C50"/>
    <mergeCell ref="A51:C51"/>
    <mergeCell ref="A52:C52"/>
    <mergeCell ref="A53:C53"/>
    <mergeCell ref="A44:C44"/>
    <mergeCell ref="A45:C45"/>
    <mergeCell ref="A46:C46"/>
    <mergeCell ref="A47:C47"/>
    <mergeCell ref="A48:C48"/>
    <mergeCell ref="A39:C39"/>
    <mergeCell ref="A40:C40"/>
    <mergeCell ref="A41:C41"/>
    <mergeCell ref="A42:C42"/>
    <mergeCell ref="A43:C43"/>
    <mergeCell ref="A34:C34"/>
    <mergeCell ref="A35:C35"/>
    <mergeCell ref="A36:C36"/>
    <mergeCell ref="A37:C37"/>
    <mergeCell ref="A38:C38"/>
    <mergeCell ref="A29:C29"/>
    <mergeCell ref="A30:C30"/>
    <mergeCell ref="A31:C31"/>
    <mergeCell ref="A32:C32"/>
    <mergeCell ref="A33:C33"/>
    <mergeCell ref="A27:C27"/>
    <mergeCell ref="F25:G25"/>
    <mergeCell ref="F26:G26"/>
    <mergeCell ref="A26:C26"/>
    <mergeCell ref="A20:C20"/>
    <mergeCell ref="A21:C21"/>
    <mergeCell ref="A22:C22"/>
    <mergeCell ref="A25:C25"/>
    <mergeCell ref="A24:C24"/>
    <mergeCell ref="A23:C23"/>
    <mergeCell ref="F20:G20"/>
    <mergeCell ref="F21:G21"/>
    <mergeCell ref="A16:C16"/>
    <mergeCell ref="A17:C17"/>
    <mergeCell ref="A18:C18"/>
    <mergeCell ref="E15:G15"/>
    <mergeCell ref="F16:G16"/>
    <mergeCell ref="F17:G17"/>
    <mergeCell ref="F18:G18"/>
    <mergeCell ref="F19:G19"/>
    <mergeCell ref="A13:C13"/>
    <mergeCell ref="A14:C14"/>
    <mergeCell ref="A12:C12"/>
    <mergeCell ref="A2:H2"/>
    <mergeCell ref="A7:C7"/>
    <mergeCell ref="E7:G7"/>
    <mergeCell ref="A8:C8"/>
    <mergeCell ref="E8:G8"/>
    <mergeCell ref="A9:C9"/>
    <mergeCell ref="E9:G9"/>
    <mergeCell ref="A10:C10"/>
    <mergeCell ref="E10:G10"/>
    <mergeCell ref="F13:G13"/>
    <mergeCell ref="E12:H12"/>
    <mergeCell ref="A15:C15"/>
  </mergeCells>
  <hyperlinks>
    <hyperlink ref="A8:C8" location="'VP6000'!A1" display="Viking VP6000 Portable" xr:uid="{00000000-0004-0000-0100-000006000000}"/>
    <hyperlink ref="A9:C9" location="'VP5000'!A1" display="Viking VP5000 Portable" xr:uid="{00000000-0004-0000-0100-000007000000}"/>
    <hyperlink ref="A10:C10" location="'VP900'!A1" display="Viking VP900 Portable" xr:uid="{00000000-0004-0000-0100-000008000000}"/>
    <hyperlink ref="E8:G8" location="'VM7000'!A1" display="Viking VM7000 Mobile" xr:uid="{00000000-0004-0000-0100-00000A000000}"/>
    <hyperlink ref="E9:G9" location="'VM6000'!A1" display="Viking VM6000 Mobile" xr:uid="{00000000-0004-0000-0100-00000B000000}"/>
    <hyperlink ref="E10:G10" location="'VM5000'!A1" display="Viking VM5000 Mobile" xr:uid="{00000000-0004-0000-0100-00000C000000}"/>
    <hyperlink ref="A13" location="EVRS!A1" display="EVRS" xr:uid="{7AD80F98-23EE-47B2-B647-341FCC246DF6}"/>
    <hyperlink ref="F13:G13" location="'Viking Accessories'!A1" display="Viking Accessories" xr:uid="{C71C4A97-6F44-41B4-BE87-0B481762F285}"/>
    <hyperlink ref="A16:C16" location="'ATLAS 1200'!A1" display="'ATLAS 1200'!A1" xr:uid="{DCE07227-5565-4D81-92BE-D2045F946D30}"/>
    <hyperlink ref="A17:C17" location="'ATLAS 4500'!A1" display="'ATLAS 4500'!A1" xr:uid="{C00F08A0-CA89-4686-A2A9-DC88C85CC218}"/>
    <hyperlink ref="F16" location="'NX - 5200 - 5300'!A1" display="NX - 5200 - 5300" xr:uid="{9185EAF6-6A1A-4BD6-AA0D-6B315AB5687B}"/>
    <hyperlink ref="F17:G17" location="'NX - 5400'!A1" display="NX - 5400" xr:uid="{DB971E59-2877-4C58-A400-8C5B59CFF4CF}"/>
    <hyperlink ref="F18:G18" location="'NX - 5200S - 5300S'!A1" display="'NX - 5200S - 5300S'!A1" xr:uid="{12599B93-5D50-4911-894C-3B8F8AECBABA}"/>
    <hyperlink ref="F19:G19" location="'NX - 3200 - 3300'!A1" display="NX - 3200 - 3300" xr:uid="{4EF3D457-57E9-463D-B3B0-6CD705DFA839}"/>
    <hyperlink ref="F20:G20" location="'NX - 3400'!A1" display="NX - 3400" xr:uid="{5A836547-BFF9-4278-8B1C-1EE31573E888}"/>
    <hyperlink ref="F21:G21" location="'NX - 3220 - 3320'!A1" display="NX - 3220 - 3320" xr:uid="{0149B75C-F628-4425-ABB0-3EA9C4793A30}"/>
    <hyperlink ref="A21:C21" location="'NX - 5700 - 5800 - 5900'!A1" display="NX - 5700 - 5800 - 5900" xr:uid="{D9C6D93F-E00B-4367-8C69-C25AD48D0507}"/>
    <hyperlink ref="A22:C22" location="'NX - 5700H - 5800H'!A1" display="'NX - 5700H - 5800H'!A1" xr:uid="{312820BB-80AB-4B1B-8879-C491A713ED29}"/>
    <hyperlink ref="A23:C23" location="'NX - 5600H'!A1" display="NX - 5600H" xr:uid="{D4D3A6B8-AA3F-42DD-ACFB-F266B999F856}"/>
    <hyperlink ref="A24:C24" location="'NX - 5000 Mobile Accessories'!A1" display="NX - 5000 Mobile Accessories" xr:uid="{6819FFB9-6E1A-45BC-9566-5F39881C10D3}"/>
    <hyperlink ref="A25:C25" location="'NX - 5700S - 5800S'!A1" display="NX - 5700S - 5800S" xr:uid="{0C95FB22-E766-4332-9E77-A0FBD01D8CFA}"/>
    <hyperlink ref="A26:C26" location="'NX - 3720HG - 3820 HG'!A1" display="NX - 3720HG - 3820 HG" xr:uid="{E098C5A9-BED1-4C73-B9A3-C6A955A31FF3}"/>
    <hyperlink ref="A27:C27" location="'NX - 3920G - 3921G'!A1" display="NX - 3920G - 3921G" xr:uid="{7E22D797-BEB2-44A0-891A-D086A364CDF9}"/>
    <hyperlink ref="F22" location="'NX - 3420'!A1" display="NX - 3420" xr:uid="{228C4070-7388-4FF8-A252-851D914E7640}"/>
    <hyperlink ref="F25:G25" location="'KPT-300LMC'!A1" display="KPT-300LMC" xr:uid="{2A799D4D-EA51-4B18-9E84-3535133A5A36}"/>
    <hyperlink ref="F26:G26" location="'KPG-180AP'!A1" display="KPG-180AP" xr:uid="{A32BA886-9573-4AE6-917F-1BB1806F0407}"/>
    <hyperlink ref="A30:C30" location="'Low Power'!A1" display="Low Power" xr:uid="{CC01B818-E932-448E-A27F-E46424DB4D24}"/>
    <hyperlink ref="A31:C31" location="'NXR-5700'!A1" display="NXR-5700" xr:uid="{A6BB59BC-E54C-44BE-96BB-217867714934}"/>
    <hyperlink ref="A32:C32" location="'NXR-5800'!A1" display="NXR-5800" xr:uid="{F71DB8BE-8340-4BC8-ABC1-AC9F18EB6953}"/>
    <hyperlink ref="A33:C33" location="'NXR-5900'!A1" display="NXR-5900" xr:uid="{49E3DAEF-EAC0-4FE0-9DE0-10E02AE47E4A}"/>
    <hyperlink ref="A34:C34" location="'NXR-5901'!A1" display="NXR-5901" xr:uid="{19E86662-1345-4DBF-99CB-D476AB7389ED}"/>
    <hyperlink ref="A35:C35" location="'NXR-710'!A1" display="NXR-710" xr:uid="{E6ECFA66-B3C4-4E2F-B112-B7A4397A5C6B}"/>
    <hyperlink ref="A36:C36" location="'NXR-810'!A1" display="NXR-810" xr:uid="{DE53E094-F3ED-4218-B075-8064B20D7DA6}"/>
    <hyperlink ref="A37:C37" location="'NXR-900'!A1" display="NXR-900" xr:uid="{381690FD-83E5-46F6-B2E8-7CD4149C09EB}"/>
    <hyperlink ref="A38:C38" location="'NXR-901'!A1" display="NXR-901" xr:uid="{FEBF7440-BC34-41A5-9ADC-F283D5876517}"/>
    <hyperlink ref="A39:C39" location="'TKR-D710'!A1" display="TKR-D710" xr:uid="{606978E2-4AC8-457A-BBF3-79A6DC3D8EEB}"/>
    <hyperlink ref="A40:C40" location="'TKR-D710 LP PKG'!A1" display="TKR-D710 LP PKG" xr:uid="{3C27B1E0-6A9A-43C0-A0BB-772270DB8C6C}"/>
    <hyperlink ref="A41:C41" location="'TKR-D810'!A1" display="TKR-D810" xr:uid="{2E5DB858-1670-4884-B832-443A519DE3FB}"/>
    <hyperlink ref="A42:C42" location="'TKR-D810 LP PKG'!A1" display="TKR-D810 LP PKG" xr:uid="{3DC5D09B-BBF1-4910-B664-3E5B47A95576}"/>
    <hyperlink ref="A43:C43" location="'TKB-6900'!A1" display="TKB-6900" xr:uid="{2064A06C-7C22-480F-A1AA-A74234C5CA30}"/>
    <hyperlink ref="A44:C44" location="'KAS-20'!A1" display="KAS-20" xr:uid="{0C4006FB-EB5D-4361-ACBC-A7E01900EF06}"/>
    <hyperlink ref="A45:C45" location="'KAS-10'!A1" display="KAS-10" xr:uid="{9F3918D4-D3F5-48CA-BB8F-ECDD453A515A}"/>
    <hyperlink ref="A46:C46" location="'KPG-150AP'!A1" display="KPG-150AP" xr:uid="{877A5263-7561-4BB0-A5B1-C397751ECA02}"/>
    <hyperlink ref="A47:C47" location="'KPG-180AP OTAP'!A1" display="KPG-180AP OTAP" xr:uid="{A7D880CF-95FF-4B11-89EC-B81710C9F2C1}"/>
    <hyperlink ref="A48:C48" location="'KTI-4'!A1" display="KTI-4" xr:uid="{421AD0EA-AEDB-4200-8FAC-4E39EA36CC61}"/>
    <hyperlink ref="A49:C49" location="'NEXEDGE Simulcast'!A1" display="NEXEDGE Simulcast" xr:uid="{5D4BA05F-368E-4A17-B9B0-390C41884CAA}"/>
    <hyperlink ref="A50:C50" location="'NEXEDGE Gen2'!A1" display="NEXEDGE Gen2" xr:uid="{FB1EECDA-4B52-4A00-9EE9-EE0879951249}"/>
    <hyperlink ref="A51:C51" location="'NEXEDGE Gen1 Bridge'!A1" display="NEXEDGE Gen1 Bridge" xr:uid="{A7295C19-463F-4709-80FB-3A9CB2642BFF}"/>
    <hyperlink ref="A52:C52" location="'NEXEDGE MAX'!A1" display="NEXEDGE MAX" xr:uid="{6BC354AA-D073-44C0-ACFB-93735217F67D}"/>
    <hyperlink ref="A53:C53" location="'Addtl LicensingTraining NEXEDGE'!A1" display="Addtl Licensing Training NEXEDGE" xr:uid="{79AE0E7A-2805-41C4-8EFD-21F1C8BB7E51}"/>
    <hyperlink ref="F33:G33" location="'Addtl Services'!A1" display="Additional Services" xr:uid="{2739E403-1D6D-4F7F-8D49-4BCD7E075DE0}"/>
    <hyperlink ref="F34:G34" location="'Addtl Warranty Options'!A1" display="Additional Warranty Options" xr:uid="{B39E94F6-7A5A-43B5-A4AF-D9B9E516BB28}"/>
    <hyperlink ref="F30" location="'KA160 KA450 KA500'!A1" display="KA160 KA450 KA500" xr:uid="{890306FE-34C5-4454-9CB0-909A4B034B33}"/>
    <hyperlink ref="A18:C18" location="ATLAS!A1" display="ATLAS Infrastructure" xr:uid="{B5AF7463-1263-4872-8417-50EE72511667}"/>
  </hyperlinks>
  <pageMargins left="0.7" right="0.7" top="0.75" bottom="0.75" header="0.3" footer="0.3"/>
  <pageSetup orientation="portrait" r:id="rId1"/>
  <headerFooter>
    <oddFooter>&amp;LCopyright © 2021 EF Johnson Company&amp;C&amp;P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0A24A-AB72-4A30-BCA6-54AF4ABFBD29}">
  <dimension ref="A1:D265"/>
  <sheetViews>
    <sheetView topLeftCell="A40" workbookViewId="0">
      <selection activeCell="B53" sqref="B53"/>
    </sheetView>
  </sheetViews>
  <sheetFormatPr defaultColWidth="9.140625" defaultRowHeight="15"/>
  <cols>
    <col min="1" max="1" width="17.140625" style="167" customWidth="1"/>
    <col min="2" max="2" width="60" style="168" customWidth="1"/>
    <col min="3" max="4" width="9.7109375" style="148" customWidth="1"/>
  </cols>
  <sheetData>
    <row r="1" spans="1:4">
      <c r="A1" s="140"/>
      <c r="B1" s="141"/>
      <c r="C1" s="142"/>
      <c r="D1" s="142"/>
    </row>
    <row r="2" spans="1:4">
      <c r="A2" s="143"/>
      <c r="B2" s="144"/>
      <c r="C2" s="145"/>
      <c r="D2" s="145"/>
    </row>
    <row r="3" spans="1:4">
      <c r="A3" s="143"/>
      <c r="B3" s="144"/>
      <c r="C3" s="145"/>
      <c r="D3" s="145"/>
    </row>
    <row r="4" spans="1:4">
      <c r="A4" s="143"/>
      <c r="B4" s="144"/>
      <c r="C4" s="145"/>
      <c r="D4" s="145"/>
    </row>
    <row r="5" spans="1:4">
      <c r="A5" s="143"/>
      <c r="B5" s="144"/>
      <c r="C5" s="145"/>
      <c r="D5" s="145"/>
    </row>
    <row r="6" spans="1:4">
      <c r="A6" s="143"/>
      <c r="B6" s="144"/>
      <c r="C6" s="145"/>
      <c r="D6" s="145"/>
    </row>
    <row r="7" spans="1:4">
      <c r="A7" s="143"/>
      <c r="B7" s="144"/>
      <c r="C7" s="145"/>
      <c r="D7" s="145"/>
    </row>
    <row r="8" spans="1:4">
      <c r="A8" s="146"/>
      <c r="B8" s="147"/>
    </row>
    <row r="9" spans="1:4">
      <c r="A9"/>
      <c r="B9" s="147"/>
    </row>
    <row r="10" spans="1:4">
      <c r="A10" s="149"/>
      <c r="B10" s="147"/>
    </row>
    <row r="11" spans="1:4">
      <c r="A11" s="149"/>
      <c r="B11" s="147"/>
    </row>
    <row r="12" spans="1:4">
      <c r="A12" s="149"/>
      <c r="B12" s="147"/>
    </row>
    <row r="13" spans="1:4">
      <c r="A13" s="149"/>
      <c r="B13" s="147"/>
    </row>
    <row r="14" spans="1:4">
      <c r="A14" s="149"/>
      <c r="B14" s="147"/>
    </row>
    <row r="15" spans="1:4">
      <c r="A15" s="149"/>
      <c r="B15" s="147"/>
    </row>
    <row r="16" spans="1:4">
      <c r="A16" s="149"/>
      <c r="B16" s="147"/>
    </row>
    <row r="17" spans="1:2">
      <c r="A17" s="149"/>
      <c r="B17" s="147"/>
    </row>
    <row r="18" spans="1:2">
      <c r="A18" s="149"/>
      <c r="B18" s="147"/>
    </row>
    <row r="19" spans="1:2">
      <c r="A19" s="149"/>
      <c r="B19" s="147"/>
    </row>
    <row r="20" spans="1:2">
      <c r="A20" s="149"/>
      <c r="B20" s="147"/>
    </row>
    <row r="21" spans="1:2">
      <c r="A21" s="149"/>
      <c r="B21" s="147"/>
    </row>
    <row r="22" spans="1:2">
      <c r="A22" s="149"/>
      <c r="B22" s="147"/>
    </row>
    <row r="23" spans="1:2">
      <c r="A23" s="149"/>
      <c r="B23" s="147"/>
    </row>
    <row r="24" spans="1:2">
      <c r="A24" s="149"/>
      <c r="B24" s="147"/>
    </row>
    <row r="25" spans="1:2">
      <c r="A25" s="149"/>
      <c r="B25" s="147"/>
    </row>
    <row r="26" spans="1:2">
      <c r="A26" s="149"/>
      <c r="B26" s="147"/>
    </row>
    <row r="27" spans="1:2">
      <c r="A27" s="149"/>
      <c r="B27" s="147"/>
    </row>
    <row r="28" spans="1:2">
      <c r="A28" s="149"/>
      <c r="B28" s="147"/>
    </row>
    <row r="29" spans="1:2">
      <c r="A29" s="149"/>
      <c r="B29" s="147"/>
    </row>
    <row r="30" spans="1:2">
      <c r="A30" s="149"/>
      <c r="B30" s="147"/>
    </row>
    <row r="31" spans="1:2">
      <c r="A31" s="149"/>
      <c r="B31" s="147"/>
    </row>
    <row r="32" spans="1:2">
      <c r="A32" s="149"/>
      <c r="B32" s="147"/>
    </row>
    <row r="33" spans="1:2">
      <c r="A33" s="149"/>
      <c r="B33" s="147"/>
    </row>
    <row r="34" spans="1:2">
      <c r="A34" s="149"/>
      <c r="B34" s="147"/>
    </row>
    <row r="35" spans="1:2">
      <c r="A35" s="149"/>
      <c r="B35" s="147"/>
    </row>
    <row r="36" spans="1:2">
      <c r="A36" s="149"/>
      <c r="B36" s="147"/>
    </row>
    <row r="37" spans="1:2">
      <c r="A37" s="149"/>
      <c r="B37" s="147"/>
    </row>
    <row r="38" spans="1:2">
      <c r="A38" s="149"/>
      <c r="B38" s="147"/>
    </row>
    <row r="39" spans="1:2">
      <c r="A39" s="149"/>
      <c r="B39" s="147"/>
    </row>
    <row r="40" spans="1:2">
      <c r="A40" s="149"/>
      <c r="B40" s="147"/>
    </row>
    <row r="41" spans="1:2">
      <c r="A41" s="365"/>
      <c r="B41" s="147"/>
    </row>
    <row r="42" spans="1:2">
      <c r="A42" s="149"/>
      <c r="B42" s="147"/>
    </row>
    <row r="43" spans="1:2">
      <c r="A43" s="149"/>
      <c r="B43" s="147"/>
    </row>
    <row r="44" spans="1:2">
      <c r="A44" s="149"/>
      <c r="B44" s="147"/>
    </row>
    <row r="45" spans="1:2">
      <c r="A45" s="149"/>
      <c r="B45" s="147"/>
    </row>
    <row r="46" spans="1:2">
      <c r="A46" s="149"/>
      <c r="B46" s="147"/>
    </row>
    <row r="47" spans="1:2">
      <c r="A47" s="149"/>
      <c r="B47" s="147"/>
    </row>
    <row r="48" spans="1:2">
      <c r="A48" s="149"/>
      <c r="B48" s="147"/>
    </row>
    <row r="49" spans="1:4">
      <c r="A49" s="149"/>
      <c r="B49" s="147"/>
    </row>
    <row r="50" spans="1:4">
      <c r="A50" s="149"/>
      <c r="B50" s="147"/>
    </row>
    <row r="51" spans="1:4">
      <c r="A51" s="631" t="s">
        <v>1882</v>
      </c>
      <c r="B51" s="147"/>
    </row>
    <row r="52" spans="1:4" s="187" customFormat="1" ht="12.75">
      <c r="A52" s="151" t="s">
        <v>958</v>
      </c>
      <c r="B52" s="152"/>
      <c r="C52" s="153" t="s">
        <v>927</v>
      </c>
      <c r="D52" s="153" t="s">
        <v>928</v>
      </c>
    </row>
    <row r="53" spans="1:4" s="187" customFormat="1" ht="12.75">
      <c r="A53" s="246" t="s">
        <v>1423</v>
      </c>
      <c r="B53" s="407" t="s">
        <v>1424</v>
      </c>
      <c r="C53" s="408">
        <f>D53*0.8</f>
        <v>562.64</v>
      </c>
      <c r="D53" s="409">
        <v>703.3</v>
      </c>
    </row>
    <row r="54" spans="1:4" s="187" customFormat="1" ht="12.75">
      <c r="A54" s="151" t="s">
        <v>971</v>
      </c>
      <c r="B54" s="152"/>
      <c r="C54" s="153" t="s">
        <v>927</v>
      </c>
      <c r="D54" s="153" t="s">
        <v>928</v>
      </c>
    </row>
    <row r="55" spans="1:4" s="210" customFormat="1" ht="23.25" customHeight="1">
      <c r="A55" s="375"/>
      <c r="B55" s="376" t="s">
        <v>1233</v>
      </c>
      <c r="C55" s="377"/>
      <c r="D55" s="377"/>
    </row>
    <row r="56" spans="1:4" s="137" customFormat="1">
      <c r="A56" s="158" t="s">
        <v>1425</v>
      </c>
      <c r="B56" s="214" t="s">
        <v>1424</v>
      </c>
      <c r="C56" s="457">
        <f>D56*0.8</f>
        <v>562.64</v>
      </c>
      <c r="D56" s="458">
        <v>703.3</v>
      </c>
    </row>
    <row r="57" spans="1:4" s="310" customFormat="1" ht="11.25">
      <c r="A57" s="378" t="s">
        <v>1240</v>
      </c>
      <c r="B57" s="378"/>
      <c r="C57" s="378"/>
      <c r="D57" s="378"/>
    </row>
    <row r="58" spans="1:4" s="310" customFormat="1" ht="3.75" customHeight="1"/>
    <row r="59" spans="1:4" s="187" customFormat="1" ht="12.75">
      <c r="A59" s="219" t="s">
        <v>979</v>
      </c>
      <c r="B59" s="162"/>
      <c r="C59" s="153"/>
      <c r="D59" s="153"/>
    </row>
    <row r="60" spans="1:4" s="310" customFormat="1" ht="12" customHeight="1">
      <c r="A60" s="892" t="s">
        <v>980</v>
      </c>
      <c r="B60" s="892"/>
      <c r="C60" s="892"/>
      <c r="D60" s="892"/>
    </row>
    <row r="61" spans="1:4" s="310" customFormat="1" ht="12" customHeight="1">
      <c r="A61" s="892" t="s">
        <v>981</v>
      </c>
      <c r="B61" s="892"/>
      <c r="C61" s="892"/>
      <c r="D61" s="892"/>
    </row>
    <row r="62" spans="1:4" s="310" customFormat="1" ht="11.25">
      <c r="A62" s="220" t="s">
        <v>982</v>
      </c>
      <c r="B62" s="220"/>
      <c r="C62" s="220"/>
      <c r="D62" s="220"/>
    </row>
    <row r="63" spans="1:4" s="310" customFormat="1" ht="11.25">
      <c r="A63" s="220"/>
      <c r="B63" s="220"/>
      <c r="C63" s="220"/>
      <c r="D63" s="220"/>
    </row>
    <row r="64" spans="1:4" s="310" customFormat="1" ht="11.25">
      <c r="A64" s="220" t="s">
        <v>983</v>
      </c>
      <c r="B64" s="220"/>
      <c r="C64" s="220"/>
      <c r="D64" s="220"/>
    </row>
    <row r="65" spans="1:4" s="310" customFormat="1" ht="11.25">
      <c r="A65" s="220" t="s">
        <v>984</v>
      </c>
      <c r="B65" s="220"/>
      <c r="C65" s="220"/>
      <c r="D65" s="220"/>
    </row>
    <row r="66" spans="1:4" s="310" customFormat="1" ht="11.25">
      <c r="A66" s="220" t="s">
        <v>985</v>
      </c>
      <c r="B66" s="220"/>
      <c r="C66" s="220"/>
      <c r="D66" s="220"/>
    </row>
    <row r="67" spans="1:4" s="310" customFormat="1" ht="31.5" customHeight="1">
      <c r="A67" s="893" t="s">
        <v>986</v>
      </c>
      <c r="B67" s="893"/>
      <c r="C67" s="893"/>
      <c r="D67" s="893"/>
    </row>
    <row r="68" spans="1:4" s="137" customFormat="1">
      <c r="A68" s="221" t="s">
        <v>1241</v>
      </c>
      <c r="B68" s="222"/>
      <c r="C68" s="176" t="s">
        <v>927</v>
      </c>
      <c r="D68" s="176" t="s">
        <v>928</v>
      </c>
    </row>
    <row r="69" spans="1:4" s="223" customFormat="1" ht="12.75">
      <c r="A69" s="207" t="s">
        <v>1242</v>
      </c>
      <c r="B69" s="208" t="s">
        <v>1243</v>
      </c>
      <c r="C69" s="457">
        <f t="shared" ref="C69:C89" si="0">D69*0.8</f>
        <v>128</v>
      </c>
      <c r="D69" s="411">
        <v>160</v>
      </c>
    </row>
    <row r="70" spans="1:4" s="226" customFormat="1" ht="12.75">
      <c r="A70" s="224" t="s">
        <v>1244</v>
      </c>
      <c r="B70" s="213" t="s">
        <v>991</v>
      </c>
      <c r="C70" s="457">
        <f t="shared" si="0"/>
        <v>100</v>
      </c>
      <c r="D70" s="412">
        <v>125</v>
      </c>
    </row>
    <row r="71" spans="1:4" s="226" customFormat="1" ht="29.25">
      <c r="A71" s="227" t="s">
        <v>1245</v>
      </c>
      <c r="B71" s="228" t="s">
        <v>1246</v>
      </c>
      <c r="C71" s="457">
        <f t="shared" si="0"/>
        <v>28</v>
      </c>
      <c r="D71" s="381">
        <v>35</v>
      </c>
    </row>
    <row r="72" spans="1:4" s="226" customFormat="1" ht="12.75">
      <c r="A72" s="382" t="s">
        <v>1334</v>
      </c>
      <c r="B72" s="228" t="s">
        <v>1130</v>
      </c>
      <c r="C72" s="457">
        <f t="shared" si="0"/>
        <v>33.6</v>
      </c>
      <c r="D72" s="384">
        <v>42</v>
      </c>
    </row>
    <row r="73" spans="1:4" s="226" customFormat="1" ht="12.75">
      <c r="A73" s="291" t="s">
        <v>1247</v>
      </c>
      <c r="B73" s="413" t="s">
        <v>1335</v>
      </c>
      <c r="C73" s="457">
        <f t="shared" si="0"/>
        <v>80</v>
      </c>
      <c r="D73" s="414">
        <v>100</v>
      </c>
    </row>
    <row r="74" spans="1:4" s="226" customFormat="1" ht="12.75">
      <c r="A74" s="207" t="s">
        <v>1250</v>
      </c>
      <c r="B74" s="230" t="s">
        <v>1017</v>
      </c>
      <c r="C74" s="457">
        <f t="shared" si="0"/>
        <v>32</v>
      </c>
      <c r="D74" s="411">
        <v>40</v>
      </c>
    </row>
    <row r="75" spans="1:4" s="226" customFormat="1" ht="56.25">
      <c r="A75" s="259" t="s">
        <v>1251</v>
      </c>
      <c r="B75" s="385" t="s">
        <v>1252</v>
      </c>
      <c r="C75" s="457">
        <f t="shared" si="0"/>
        <v>360</v>
      </c>
      <c r="D75" s="411">
        <v>450</v>
      </c>
    </row>
    <row r="76" spans="1:4" s="226" customFormat="1" ht="48.75" customHeight="1">
      <c r="A76" s="212" t="s">
        <v>1253</v>
      </c>
      <c r="B76" s="254" t="s">
        <v>1254</v>
      </c>
      <c r="C76" s="457">
        <f t="shared" si="0"/>
        <v>32</v>
      </c>
      <c r="D76" s="415">
        <v>40</v>
      </c>
    </row>
    <row r="77" spans="1:4" s="226" customFormat="1" ht="34.5" customHeight="1">
      <c r="A77" s="212" t="s">
        <v>1255</v>
      </c>
      <c r="B77" s="254" t="s">
        <v>1256</v>
      </c>
      <c r="C77" s="457">
        <f t="shared" si="0"/>
        <v>80</v>
      </c>
      <c r="D77" s="415">
        <v>100</v>
      </c>
    </row>
    <row r="78" spans="1:4" s="137" customFormat="1">
      <c r="A78" s="249" t="s">
        <v>1018</v>
      </c>
      <c r="B78" s="250"/>
      <c r="C78" s="417" t="s">
        <v>927</v>
      </c>
      <c r="D78" s="417" t="s">
        <v>928</v>
      </c>
    </row>
    <row r="79" spans="1:4" s="137" customFormat="1">
      <c r="A79" s="396" t="s">
        <v>100</v>
      </c>
      <c r="B79" s="418" t="s">
        <v>101</v>
      </c>
      <c r="C79" s="457">
        <f t="shared" si="0"/>
        <v>29.84</v>
      </c>
      <c r="D79" s="419">
        <v>37.299999999999997</v>
      </c>
    </row>
    <row r="80" spans="1:4" s="137" customFormat="1">
      <c r="A80" s="396" t="s">
        <v>1131</v>
      </c>
      <c r="B80" s="418" t="s">
        <v>1132</v>
      </c>
      <c r="C80" s="457">
        <f t="shared" si="0"/>
        <v>21.36</v>
      </c>
      <c r="D80" s="420">
        <v>26.7</v>
      </c>
    </row>
    <row r="81" spans="1:4" s="137" customFormat="1">
      <c r="A81" s="396" t="s">
        <v>1336</v>
      </c>
      <c r="B81" s="418" t="s">
        <v>1337</v>
      </c>
      <c r="C81" s="457">
        <f t="shared" si="0"/>
        <v>29.84</v>
      </c>
      <c r="D81" s="420">
        <v>37.299999999999997</v>
      </c>
    </row>
    <row r="82" spans="1:4" s="255" customFormat="1">
      <c r="A82" s="421" t="s">
        <v>1426</v>
      </c>
      <c r="B82" s="422" t="s">
        <v>1339</v>
      </c>
      <c r="C82" s="457">
        <f t="shared" si="0"/>
        <v>21.36</v>
      </c>
      <c r="D82" s="423">
        <v>26.7</v>
      </c>
    </row>
    <row r="83" spans="1:4" s="137" customFormat="1">
      <c r="A83" s="249" t="s">
        <v>1024</v>
      </c>
      <c r="B83" s="250"/>
      <c r="C83" s="417" t="s">
        <v>927</v>
      </c>
      <c r="D83" s="417" t="s">
        <v>928</v>
      </c>
    </row>
    <row r="84" spans="1:4" s="137" customFormat="1">
      <c r="A84" s="155" t="s">
        <v>1262</v>
      </c>
      <c r="B84" s="156" t="s">
        <v>1263</v>
      </c>
      <c r="C84" s="457">
        <f t="shared" si="0"/>
        <v>112.56</v>
      </c>
      <c r="D84" s="423">
        <v>140.69999999999999</v>
      </c>
    </row>
    <row r="85" spans="1:4" s="226" customFormat="1">
      <c r="A85" s="270" t="s">
        <v>1264</v>
      </c>
      <c r="B85" s="211" t="s">
        <v>1265</v>
      </c>
      <c r="C85" s="457">
        <f t="shared" si="0"/>
        <v>85.2</v>
      </c>
      <c r="D85" s="425">
        <v>106.5</v>
      </c>
    </row>
    <row r="86" spans="1:4" s="226" customFormat="1">
      <c r="A86" s="212" t="s">
        <v>1266</v>
      </c>
      <c r="B86" s="254" t="s">
        <v>1267</v>
      </c>
      <c r="C86" s="457">
        <f t="shared" si="0"/>
        <v>52</v>
      </c>
      <c r="D86" s="425">
        <v>65</v>
      </c>
    </row>
    <row r="87" spans="1:4" s="226" customFormat="1">
      <c r="A87" s="256" t="s">
        <v>1268</v>
      </c>
      <c r="B87" s="211" t="s">
        <v>1269</v>
      </c>
      <c r="C87" s="457">
        <f t="shared" si="0"/>
        <v>68.400000000000006</v>
      </c>
      <c r="D87" s="425">
        <v>85.5</v>
      </c>
    </row>
    <row r="88" spans="1:4" s="226" customFormat="1" ht="22.5">
      <c r="A88" s="275" t="s">
        <v>1270</v>
      </c>
      <c r="B88" s="268" t="s">
        <v>1271</v>
      </c>
      <c r="C88" s="457">
        <f t="shared" si="0"/>
        <v>138.24</v>
      </c>
      <c r="D88" s="437">
        <v>172.8</v>
      </c>
    </row>
    <row r="89" spans="1:4" s="226" customFormat="1">
      <c r="A89" s="445" t="s">
        <v>1273</v>
      </c>
      <c r="B89" s="272" t="s">
        <v>1274</v>
      </c>
      <c r="C89" s="457">
        <f t="shared" si="0"/>
        <v>46.160000000000004</v>
      </c>
      <c r="D89" s="446">
        <v>57.7</v>
      </c>
    </row>
    <row r="90" spans="1:4" s="137" customFormat="1">
      <c r="A90" s="249" t="s">
        <v>1272</v>
      </c>
      <c r="B90" s="250"/>
      <c r="C90" s="417" t="s">
        <v>927</v>
      </c>
      <c r="D90" s="417" t="s">
        <v>928</v>
      </c>
    </row>
    <row r="91" spans="1:4" s="226" customFormat="1" ht="22.5">
      <c r="A91" s="275" t="s">
        <v>1275</v>
      </c>
      <c r="B91" s="268" t="s">
        <v>1389</v>
      </c>
      <c r="C91" s="457">
        <f t="shared" ref="C91:C103" si="1">D91*0.8</f>
        <v>41.360000000000007</v>
      </c>
      <c r="D91" s="447">
        <v>51.7</v>
      </c>
    </row>
    <row r="92" spans="1:4" s="226" customFormat="1" ht="22.5">
      <c r="A92" s="275" t="s">
        <v>1277</v>
      </c>
      <c r="B92" s="237" t="s">
        <v>1390</v>
      </c>
      <c r="C92" s="448">
        <f>D92*0.8</f>
        <v>53.04</v>
      </c>
      <c r="D92" s="448">
        <v>66.3</v>
      </c>
    </row>
    <row r="93" spans="1:4" s="90" customFormat="1" ht="22.5">
      <c r="A93" s="275" t="s">
        <v>1279</v>
      </c>
      <c r="B93" s="237" t="s">
        <v>1280</v>
      </c>
      <c r="C93" s="457">
        <f t="shared" si="1"/>
        <v>159.20000000000002</v>
      </c>
      <c r="D93" s="426">
        <v>199</v>
      </c>
    </row>
    <row r="94" spans="1:4" s="137" customFormat="1" ht="22.5">
      <c r="A94" s="275" t="s">
        <v>1281</v>
      </c>
      <c r="B94" s="237" t="s">
        <v>1282</v>
      </c>
      <c r="C94" s="457">
        <f t="shared" si="1"/>
        <v>243.44000000000003</v>
      </c>
      <c r="D94" s="426">
        <v>304.3</v>
      </c>
    </row>
    <row r="95" spans="1:4" s="90" customFormat="1">
      <c r="A95" s="275" t="s">
        <v>1283</v>
      </c>
      <c r="B95" s="237" t="s">
        <v>1391</v>
      </c>
      <c r="C95" s="457">
        <f t="shared" si="1"/>
        <v>624.16000000000008</v>
      </c>
      <c r="D95" s="448">
        <v>780.2</v>
      </c>
    </row>
    <row r="96" spans="1:4" s="90" customFormat="1">
      <c r="A96" s="275" t="s">
        <v>694</v>
      </c>
      <c r="B96" s="271" t="s">
        <v>1035</v>
      </c>
      <c r="C96" s="457">
        <f t="shared" si="1"/>
        <v>51.2</v>
      </c>
      <c r="D96" s="448">
        <v>64</v>
      </c>
    </row>
    <row r="97" spans="1:4" s="137" customFormat="1" ht="26.25" customHeight="1">
      <c r="A97" s="398" t="s">
        <v>1285</v>
      </c>
      <c r="B97" s="271" t="s">
        <v>1286</v>
      </c>
      <c r="C97" s="457">
        <f t="shared" si="1"/>
        <v>99.76</v>
      </c>
      <c r="D97" s="448">
        <v>124.7</v>
      </c>
    </row>
    <row r="98" spans="1:4" s="137" customFormat="1" ht="27" customHeight="1">
      <c r="A98" s="158" t="s">
        <v>1287</v>
      </c>
      <c r="B98" s="159" t="s">
        <v>1288</v>
      </c>
      <c r="C98" s="457">
        <f t="shared" si="1"/>
        <v>256.95999999999998</v>
      </c>
      <c r="D98" s="399">
        <v>321.2</v>
      </c>
    </row>
    <row r="99" spans="1:4" s="137" customFormat="1">
      <c r="A99" s="249" t="s">
        <v>1042</v>
      </c>
      <c r="B99" s="250"/>
      <c r="C99" s="427" t="s">
        <v>927</v>
      </c>
      <c r="D99" s="427" t="s">
        <v>928</v>
      </c>
    </row>
    <row r="100" spans="1:4" s="137" customFormat="1">
      <c r="A100" s="270" t="s">
        <v>81</v>
      </c>
      <c r="B100" s="211" t="s">
        <v>82</v>
      </c>
      <c r="C100" s="457">
        <f t="shared" si="1"/>
        <v>12.56</v>
      </c>
      <c r="D100" s="401">
        <v>15.7</v>
      </c>
    </row>
    <row r="101" spans="1:4" s="137" customFormat="1">
      <c r="A101" s="253" t="s">
        <v>83</v>
      </c>
      <c r="B101" s="237" t="s">
        <v>1043</v>
      </c>
      <c r="C101" s="457">
        <f t="shared" si="1"/>
        <v>22.560000000000002</v>
      </c>
      <c r="D101" s="399">
        <v>28.2</v>
      </c>
    </row>
    <row r="102" spans="1:4" s="137" customFormat="1">
      <c r="A102" s="275" t="s">
        <v>1293</v>
      </c>
      <c r="B102" s="237" t="s">
        <v>1294</v>
      </c>
      <c r="C102" s="457">
        <f t="shared" si="1"/>
        <v>41.84</v>
      </c>
      <c r="D102" s="276">
        <v>52.3</v>
      </c>
    </row>
    <row r="103" spans="1:4" s="137" customFormat="1">
      <c r="A103" s="283" t="s">
        <v>1299</v>
      </c>
      <c r="B103" s="271" t="s">
        <v>1300</v>
      </c>
      <c r="C103" s="457">
        <f t="shared" si="1"/>
        <v>22.560000000000002</v>
      </c>
      <c r="D103" s="148">
        <v>28.2</v>
      </c>
    </row>
    <row r="104" spans="1:4" s="137" customFormat="1">
      <c r="A104" s="249" t="s">
        <v>1052</v>
      </c>
      <c r="B104" s="274"/>
      <c r="C104" s="427" t="s">
        <v>927</v>
      </c>
      <c r="D104" s="427" t="s">
        <v>928</v>
      </c>
    </row>
    <row r="105" spans="1:4" s="137" customFormat="1">
      <c r="A105" s="895" t="s">
        <v>1053</v>
      </c>
      <c r="B105" s="895"/>
      <c r="C105" s="895"/>
      <c r="D105" s="895"/>
    </row>
    <row r="106" spans="1:4" s="137" customFormat="1" ht="31.5">
      <c r="A106" s="212" t="s">
        <v>1395</v>
      </c>
      <c r="B106" s="237" t="s">
        <v>1396</v>
      </c>
      <c r="C106" s="457">
        <f t="shared" ref="C106:C130" si="2">D106*0.8</f>
        <v>73.600000000000009</v>
      </c>
      <c r="D106" s="276">
        <v>92</v>
      </c>
    </row>
    <row r="107" spans="1:4" s="278" customFormat="1" ht="22.5">
      <c r="A107" s="212" t="s">
        <v>1397</v>
      </c>
      <c r="B107" s="237" t="s">
        <v>1398</v>
      </c>
      <c r="C107" s="457">
        <f t="shared" si="2"/>
        <v>44</v>
      </c>
      <c r="D107" s="276">
        <v>55</v>
      </c>
    </row>
    <row r="108" spans="1:4" s="137" customFormat="1" ht="22.5">
      <c r="A108" s="270" t="s">
        <v>92</v>
      </c>
      <c r="B108" s="268" t="s">
        <v>1399</v>
      </c>
      <c r="C108" s="457">
        <f t="shared" si="2"/>
        <v>47.44</v>
      </c>
      <c r="D108" s="276">
        <v>59.3</v>
      </c>
    </row>
    <row r="109" spans="1:4" ht="22.5">
      <c r="A109" s="450" t="s">
        <v>1400</v>
      </c>
      <c r="B109" s="237" t="s">
        <v>1401</v>
      </c>
      <c r="C109" s="457">
        <f t="shared" si="2"/>
        <v>72.8</v>
      </c>
      <c r="D109" s="276">
        <v>91</v>
      </c>
    </row>
    <row r="110" spans="1:4" ht="40.5">
      <c r="A110" s="451" t="s">
        <v>1402</v>
      </c>
      <c r="B110" s="271" t="s">
        <v>1403</v>
      </c>
      <c r="C110" s="457">
        <f t="shared" si="2"/>
        <v>94.960000000000008</v>
      </c>
      <c r="D110" s="276">
        <v>118.7</v>
      </c>
    </row>
    <row r="111" spans="1:4" s="255" customFormat="1" ht="40.5">
      <c r="A111" s="452" t="s">
        <v>1404</v>
      </c>
      <c r="B111" s="237" t="s">
        <v>1405</v>
      </c>
      <c r="C111" s="457">
        <f t="shared" si="2"/>
        <v>93.600000000000009</v>
      </c>
      <c r="D111" s="276">
        <v>117</v>
      </c>
    </row>
    <row r="112" spans="1:4" ht="29.25">
      <c r="A112" s="453" t="s">
        <v>1406</v>
      </c>
      <c r="B112" s="268" t="s">
        <v>1407</v>
      </c>
      <c r="C112" s="457">
        <f t="shared" si="2"/>
        <v>151.35999999999999</v>
      </c>
      <c r="D112" s="276">
        <v>189.2</v>
      </c>
    </row>
    <row r="113" spans="1:4" s="278" customFormat="1" ht="35.25" customHeight="1">
      <c r="A113" s="236" t="s">
        <v>1408</v>
      </c>
      <c r="B113" s="237" t="s">
        <v>1409</v>
      </c>
      <c r="C113" s="457">
        <f t="shared" si="2"/>
        <v>333.76</v>
      </c>
      <c r="D113" s="276">
        <v>417.2</v>
      </c>
    </row>
    <row r="114" spans="1:4" s="137" customFormat="1" ht="27" customHeight="1">
      <c r="A114" s="236" t="s">
        <v>1410</v>
      </c>
      <c r="B114" s="237" t="s">
        <v>1411</v>
      </c>
      <c r="C114" s="457">
        <f t="shared" si="2"/>
        <v>339.44000000000005</v>
      </c>
      <c r="D114" s="276">
        <v>424.3</v>
      </c>
    </row>
    <row r="115" spans="1:4" s="137" customFormat="1" ht="33.75">
      <c r="A115" s="459" t="s">
        <v>1412</v>
      </c>
      <c r="B115" s="237" t="s">
        <v>1413</v>
      </c>
      <c r="C115" s="457">
        <f t="shared" si="2"/>
        <v>48.400000000000006</v>
      </c>
      <c r="D115" s="276">
        <v>60.5</v>
      </c>
    </row>
    <row r="116" spans="1:4" s="137" customFormat="1">
      <c r="A116" s="212" t="s">
        <v>1414</v>
      </c>
      <c r="B116" s="237" t="s">
        <v>1415</v>
      </c>
      <c r="C116" s="457">
        <f t="shared" si="2"/>
        <v>25.44</v>
      </c>
      <c r="D116" s="276">
        <v>31.8</v>
      </c>
    </row>
    <row r="117" spans="1:4" s="137" customFormat="1">
      <c r="A117" s="212" t="s">
        <v>1416</v>
      </c>
      <c r="B117" s="237" t="s">
        <v>1417</v>
      </c>
      <c r="C117" s="457">
        <f t="shared" si="2"/>
        <v>22.400000000000002</v>
      </c>
      <c r="D117" s="276">
        <v>28</v>
      </c>
    </row>
    <row r="118" spans="1:4" s="137" customFormat="1">
      <c r="A118" s="158" t="s">
        <v>1418</v>
      </c>
      <c r="B118" s="271" t="s">
        <v>1419</v>
      </c>
      <c r="C118" s="457">
        <f t="shared" si="2"/>
        <v>27.360000000000003</v>
      </c>
      <c r="D118" s="454">
        <v>34.200000000000003</v>
      </c>
    </row>
    <row r="119" spans="1:4" s="137" customFormat="1">
      <c r="A119" s="249" t="s">
        <v>1078</v>
      </c>
      <c r="B119" s="250"/>
      <c r="C119" s="427" t="s">
        <v>927</v>
      </c>
      <c r="D119" s="427" t="s">
        <v>928</v>
      </c>
    </row>
    <row r="120" spans="1:4" s="137" customFormat="1" ht="31.5">
      <c r="A120" s="285" t="s">
        <v>1312</v>
      </c>
      <c r="B120" s="286" t="s">
        <v>1313</v>
      </c>
      <c r="C120" s="457">
        <f t="shared" si="2"/>
        <v>124</v>
      </c>
      <c r="D120" s="429">
        <v>155</v>
      </c>
    </row>
    <row r="121" spans="1:4" s="137" customFormat="1" ht="38.25">
      <c r="A121" s="275" t="s">
        <v>1074</v>
      </c>
      <c r="B121" s="211" t="s">
        <v>1314</v>
      </c>
      <c r="C121" s="457">
        <f t="shared" si="2"/>
        <v>428</v>
      </c>
      <c r="D121" s="430">
        <v>535</v>
      </c>
    </row>
    <row r="122" spans="1:4" s="137" customFormat="1" ht="38.25">
      <c r="A122" s="236" t="s">
        <v>1076</v>
      </c>
      <c r="B122" s="254" t="s">
        <v>1315</v>
      </c>
      <c r="C122" s="457">
        <f t="shared" si="2"/>
        <v>294.40000000000003</v>
      </c>
      <c r="D122" s="415">
        <v>368</v>
      </c>
    </row>
    <row r="123" spans="1:4" s="297" customFormat="1">
      <c r="A123" s="455" t="s">
        <v>1420</v>
      </c>
      <c r="B123" s="228" t="s">
        <v>1421</v>
      </c>
      <c r="C123" s="457">
        <f t="shared" si="2"/>
        <v>135.44000000000003</v>
      </c>
      <c r="D123" s="456">
        <v>169.3</v>
      </c>
    </row>
    <row r="124" spans="1:4" s="137" customFormat="1">
      <c r="A124" s="249" t="s">
        <v>1093</v>
      </c>
      <c r="B124" s="250"/>
      <c r="C124" s="153" t="s">
        <v>927</v>
      </c>
      <c r="D124" s="153" t="s">
        <v>928</v>
      </c>
    </row>
    <row r="125" spans="1:4" s="308" customFormat="1">
      <c r="A125" s="270" t="s">
        <v>1317</v>
      </c>
      <c r="B125" s="211" t="s">
        <v>1318</v>
      </c>
      <c r="C125" s="457">
        <f t="shared" si="2"/>
        <v>12</v>
      </c>
      <c r="D125" s="401">
        <v>15</v>
      </c>
    </row>
    <row r="126" spans="1:4" s="308" customFormat="1">
      <c r="A126" s="212" t="s">
        <v>1319</v>
      </c>
      <c r="B126" s="254" t="s">
        <v>1320</v>
      </c>
      <c r="C126" s="457">
        <f t="shared" si="2"/>
        <v>13.600000000000001</v>
      </c>
      <c r="D126" s="276">
        <v>17</v>
      </c>
    </row>
    <row r="127" spans="1:4" s="308" customFormat="1" ht="31.5" customHeight="1">
      <c r="A127" s="270" t="s">
        <v>1094</v>
      </c>
      <c r="B127" s="211" t="s">
        <v>1095</v>
      </c>
      <c r="C127" s="457">
        <f t="shared" si="2"/>
        <v>96</v>
      </c>
      <c r="D127" s="406">
        <v>120</v>
      </c>
    </row>
    <row r="128" spans="1:4" s="308" customFormat="1" ht="33.75">
      <c r="A128" s="212" t="s">
        <v>1321</v>
      </c>
      <c r="B128" s="254" t="s">
        <v>1322</v>
      </c>
      <c r="C128" s="457">
        <f t="shared" si="2"/>
        <v>30</v>
      </c>
      <c r="D128" s="276">
        <v>37.5</v>
      </c>
    </row>
    <row r="129" spans="1:4" s="308" customFormat="1">
      <c r="A129" s="212" t="s">
        <v>1323</v>
      </c>
      <c r="B129" s="254" t="s">
        <v>1324</v>
      </c>
      <c r="C129" s="457">
        <f t="shared" si="2"/>
        <v>20</v>
      </c>
      <c r="D129" s="276">
        <v>25</v>
      </c>
    </row>
    <row r="130" spans="1:4" ht="20.25">
      <c r="A130" s="212" t="s">
        <v>1325</v>
      </c>
      <c r="B130" s="254" t="s">
        <v>1422</v>
      </c>
      <c r="C130" s="457">
        <f t="shared" si="2"/>
        <v>27.200000000000003</v>
      </c>
      <c r="D130" s="276">
        <v>34</v>
      </c>
    </row>
    <row r="131" spans="1:4">
      <c r="A131" s="137"/>
      <c r="B131" s="177"/>
    </row>
    <row r="132" spans="1:4" s="317" customFormat="1" ht="12.75">
      <c r="A132" s="887" t="s">
        <v>1329</v>
      </c>
      <c r="B132" s="887"/>
      <c r="C132" s="888"/>
      <c r="D132" s="888"/>
    </row>
    <row r="133" spans="1:4" s="317" customFormat="1" ht="196.5" customHeight="1">
      <c r="A133" s="889" t="s">
        <v>1330</v>
      </c>
      <c r="B133" s="889"/>
      <c r="C133" s="889"/>
      <c r="D133" s="889"/>
    </row>
    <row r="134" spans="1:4" ht="3.75" customHeight="1"/>
    <row r="178" spans="1:1">
      <c r="A178" s="167" t="s">
        <v>1088</v>
      </c>
    </row>
    <row r="252" spans="1:4" s="169" customFormat="1">
      <c r="A252" s="167"/>
      <c r="B252" s="168"/>
      <c r="C252" s="148"/>
      <c r="D252" s="148"/>
    </row>
    <row r="253" spans="1:4" s="169" customFormat="1">
      <c r="A253" s="167"/>
      <c r="B253" s="168"/>
      <c r="C253" s="148"/>
      <c r="D253" s="148"/>
    </row>
    <row r="263" spans="1:4" s="460" customFormat="1">
      <c r="A263" s="167"/>
      <c r="B263" s="170"/>
      <c r="C263" s="148"/>
      <c r="D263" s="148"/>
    </row>
    <row r="264" spans="1:4" s="460" customFormat="1" ht="12.75">
      <c r="A264" s="172"/>
      <c r="B264" s="173"/>
      <c r="C264" s="174"/>
      <c r="D264" s="174"/>
    </row>
    <row r="265" spans="1:4" s="460" customFormat="1" ht="12.75">
      <c r="A265" s="172"/>
      <c r="B265" s="175"/>
      <c r="C265" s="174"/>
      <c r="D265" s="174"/>
    </row>
  </sheetData>
  <mergeCells count="6">
    <mergeCell ref="A133:D133"/>
    <mergeCell ref="A60:D60"/>
    <mergeCell ref="A61:D61"/>
    <mergeCell ref="A67:D67"/>
    <mergeCell ref="A105:D105"/>
    <mergeCell ref="A132:D132"/>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3D62F-7FAE-440C-A1C9-226CE4405E91}">
  <dimension ref="A1:D239"/>
  <sheetViews>
    <sheetView topLeftCell="A16" workbookViewId="0">
      <selection activeCell="C57" sqref="C57"/>
    </sheetView>
  </sheetViews>
  <sheetFormatPr defaultColWidth="9.140625" defaultRowHeight="15"/>
  <cols>
    <col min="1" max="1" width="15.7109375" style="167" customWidth="1"/>
    <col min="2" max="2" width="60" style="168" customWidth="1"/>
    <col min="3" max="3" width="9.7109375" style="148" customWidth="1"/>
    <col min="4" max="4" width="11.85546875" style="148" customWidth="1"/>
  </cols>
  <sheetData>
    <row r="1" spans="1:4">
      <c r="A1" s="140"/>
      <c r="B1" s="141"/>
      <c r="C1" s="318"/>
      <c r="D1" s="318"/>
    </row>
    <row r="2" spans="1:4">
      <c r="A2" s="143"/>
      <c r="B2" s="144"/>
      <c r="C2" s="319"/>
      <c r="D2" s="319"/>
    </row>
    <row r="3" spans="1:4">
      <c r="A3" s="143"/>
      <c r="B3" s="144"/>
      <c r="C3" s="319"/>
      <c r="D3" s="319"/>
    </row>
    <row r="4" spans="1:4">
      <c r="A4" s="143"/>
      <c r="B4" s="144"/>
      <c r="C4" s="319"/>
      <c r="D4" s="319"/>
    </row>
    <row r="5" spans="1:4">
      <c r="A5" s="143"/>
      <c r="B5" s="144"/>
      <c r="C5" s="319"/>
      <c r="D5" s="319"/>
    </row>
    <row r="6" spans="1:4">
      <c r="A6" s="143"/>
      <c r="B6" s="144"/>
      <c r="C6" s="319"/>
      <c r="D6" s="319"/>
    </row>
    <row r="7" spans="1:4" ht="6" customHeight="1">
      <c r="A7" s="143"/>
      <c r="B7" s="144"/>
      <c r="C7" s="319"/>
      <c r="D7" s="319"/>
    </row>
    <row r="8" spans="1:4">
      <c r="A8" s="146"/>
      <c r="B8" s="147"/>
      <c r="C8" s="320"/>
      <c r="D8" s="320"/>
    </row>
    <row r="9" spans="1:4">
      <c r="A9"/>
      <c r="B9" s="147"/>
      <c r="C9" s="320"/>
      <c r="D9" s="320"/>
    </row>
    <row r="10" spans="1:4">
      <c r="A10" s="149"/>
      <c r="B10" s="147"/>
      <c r="C10" s="320"/>
      <c r="D10" s="320"/>
    </row>
    <row r="11" spans="1:4">
      <c r="A11" s="149"/>
      <c r="B11" s="147"/>
      <c r="C11" s="320"/>
      <c r="D11" s="320"/>
    </row>
    <row r="12" spans="1:4">
      <c r="A12" s="149"/>
      <c r="B12" s="147"/>
      <c r="C12" s="320"/>
      <c r="D12" s="320"/>
    </row>
    <row r="13" spans="1:4">
      <c r="A13" s="149"/>
      <c r="B13" s="147"/>
      <c r="C13" s="320"/>
      <c r="D13" s="320"/>
    </row>
    <row r="14" spans="1:4">
      <c r="A14" s="149"/>
      <c r="B14" s="147"/>
      <c r="C14" s="320"/>
      <c r="D14" s="320"/>
    </row>
    <row r="15" spans="1:4">
      <c r="A15" s="149"/>
      <c r="B15" s="147"/>
      <c r="C15" s="320"/>
      <c r="D15" s="320"/>
    </row>
    <row r="16" spans="1:4">
      <c r="A16" s="149"/>
      <c r="B16" s="147"/>
      <c r="C16" s="320"/>
      <c r="D16" s="320"/>
    </row>
    <row r="17" spans="1:4">
      <c r="A17" s="149"/>
      <c r="B17" s="147"/>
      <c r="C17" s="320"/>
      <c r="D17" s="320"/>
    </row>
    <row r="18" spans="1:4">
      <c r="A18" s="149"/>
      <c r="B18" s="147"/>
      <c r="C18" s="320"/>
      <c r="D18" s="320"/>
    </row>
    <row r="19" spans="1:4">
      <c r="A19" s="149"/>
      <c r="B19" s="147"/>
      <c r="C19" s="320"/>
      <c r="D19" s="320"/>
    </row>
    <row r="20" spans="1:4">
      <c r="A20" s="149"/>
      <c r="B20" s="147"/>
      <c r="C20" s="320"/>
      <c r="D20" s="320"/>
    </row>
    <row r="21" spans="1:4">
      <c r="A21" s="149"/>
      <c r="B21" s="147"/>
      <c r="C21" s="320"/>
      <c r="D21" s="320"/>
    </row>
    <row r="22" spans="1:4">
      <c r="A22" s="149"/>
      <c r="B22" s="147"/>
      <c r="C22" s="320"/>
      <c r="D22" s="320"/>
    </row>
    <row r="23" spans="1:4">
      <c r="A23" s="149"/>
      <c r="B23" s="147"/>
      <c r="C23" s="320"/>
      <c r="D23" s="320"/>
    </row>
    <row r="24" spans="1:4">
      <c r="A24" s="149"/>
      <c r="B24" s="147"/>
      <c r="C24" s="320"/>
      <c r="D24" s="320"/>
    </row>
    <row r="25" spans="1:4">
      <c r="A25" s="149"/>
      <c r="B25" s="147"/>
      <c r="C25" s="320"/>
      <c r="D25" s="320"/>
    </row>
    <row r="26" spans="1:4">
      <c r="A26" s="149"/>
      <c r="B26" s="147"/>
      <c r="C26" s="320"/>
      <c r="D26" s="320"/>
    </row>
    <row r="27" spans="1:4">
      <c r="A27" s="149"/>
      <c r="B27" s="147"/>
      <c r="C27" s="320"/>
      <c r="D27" s="320"/>
    </row>
    <row r="28" spans="1:4">
      <c r="A28" s="149"/>
      <c r="B28" s="147"/>
      <c r="C28" s="320"/>
      <c r="D28" s="320"/>
    </row>
    <row r="29" spans="1:4">
      <c r="A29" s="149"/>
      <c r="B29" s="147"/>
      <c r="C29" s="320"/>
      <c r="D29" s="320"/>
    </row>
    <row r="30" spans="1:4">
      <c r="A30" s="149"/>
      <c r="B30" s="147"/>
      <c r="C30" s="320"/>
      <c r="D30" s="320"/>
    </row>
    <row r="31" spans="1:4">
      <c r="A31" s="149"/>
      <c r="B31" s="147"/>
      <c r="C31" s="320"/>
      <c r="D31" s="320"/>
    </row>
    <row r="32" spans="1:4">
      <c r="A32" s="149"/>
      <c r="B32" s="147"/>
      <c r="C32" s="320"/>
      <c r="D32" s="320"/>
    </row>
    <row r="33" spans="1:4">
      <c r="A33" s="149"/>
      <c r="B33" s="147"/>
      <c r="C33" s="320"/>
      <c r="D33" s="320"/>
    </row>
    <row r="34" spans="1:4">
      <c r="A34" s="149"/>
      <c r="B34" s="147"/>
      <c r="C34" s="320"/>
      <c r="D34" s="320"/>
    </row>
    <row r="35" spans="1:4">
      <c r="A35" s="149"/>
      <c r="B35" s="147"/>
      <c r="C35" s="320"/>
      <c r="D35" s="320"/>
    </row>
    <row r="36" spans="1:4">
      <c r="A36" s="149"/>
      <c r="B36" s="147"/>
      <c r="C36" s="320"/>
      <c r="D36" s="320"/>
    </row>
    <row r="37" spans="1:4">
      <c r="A37" s="149"/>
      <c r="B37" s="147"/>
      <c r="C37" s="320"/>
      <c r="D37" s="320"/>
    </row>
    <row r="38" spans="1:4">
      <c r="A38" s="149"/>
      <c r="B38" s="147"/>
      <c r="C38" s="320"/>
      <c r="D38" s="320"/>
    </row>
    <row r="39" spans="1:4">
      <c r="A39" s="149"/>
      <c r="B39" s="147"/>
      <c r="C39" s="320"/>
      <c r="D39" s="320"/>
    </row>
    <row r="40" spans="1:4">
      <c r="A40" s="149"/>
      <c r="B40" s="147"/>
      <c r="C40" s="320"/>
      <c r="D40" s="320"/>
    </row>
    <row r="41" spans="1:4" ht="17.25" customHeight="1">
      <c r="A41" s="149"/>
      <c r="B41" s="147"/>
      <c r="C41" s="320"/>
      <c r="D41" s="320"/>
    </row>
    <row r="42" spans="1:4">
      <c r="A42" s="149"/>
      <c r="B42" s="147"/>
      <c r="C42" s="320"/>
      <c r="D42" s="320"/>
    </row>
    <row r="43" spans="1:4">
      <c r="A43" s="149"/>
      <c r="B43" s="147"/>
      <c r="C43" s="320"/>
      <c r="D43" s="320"/>
    </row>
    <row r="44" spans="1:4">
      <c r="A44" s="149"/>
      <c r="B44" s="147"/>
      <c r="C44" s="320"/>
      <c r="D44" s="320"/>
    </row>
    <row r="45" spans="1:4">
      <c r="A45" s="149"/>
      <c r="B45" s="147"/>
      <c r="C45" s="320"/>
      <c r="D45" s="320"/>
    </row>
    <row r="46" spans="1:4">
      <c r="A46" s="149"/>
      <c r="B46" s="147"/>
      <c r="C46" s="320"/>
      <c r="D46" s="320"/>
    </row>
    <row r="47" spans="1:4">
      <c r="A47" s="149"/>
      <c r="B47" s="147"/>
      <c r="C47" s="320"/>
      <c r="D47" s="320"/>
    </row>
    <row r="48" spans="1:4">
      <c r="A48" s="149"/>
      <c r="B48" s="147"/>
      <c r="C48" s="320"/>
      <c r="D48" s="320"/>
    </row>
    <row r="49" spans="1:4">
      <c r="A49" s="149"/>
      <c r="B49" s="147"/>
      <c r="C49" s="320"/>
      <c r="D49" s="320"/>
    </row>
    <row r="50" spans="1:4">
      <c r="A50" s="149"/>
      <c r="B50" s="147"/>
      <c r="C50" s="320"/>
      <c r="D50" s="320"/>
    </row>
    <row r="51" spans="1:4">
      <c r="A51" s="149"/>
      <c r="B51" s="147"/>
      <c r="C51" s="320"/>
      <c r="D51" s="320"/>
    </row>
    <row r="52" spans="1:4">
      <c r="A52" s="149"/>
      <c r="B52" s="147"/>
      <c r="C52" s="320"/>
      <c r="D52" s="320"/>
    </row>
    <row r="53" spans="1:4">
      <c r="A53" s="149"/>
      <c r="B53" s="147"/>
      <c r="C53" s="320"/>
      <c r="D53" s="320"/>
    </row>
    <row r="54" spans="1:4">
      <c r="A54" s="149"/>
      <c r="B54" s="147"/>
      <c r="C54" s="320"/>
      <c r="D54" s="320"/>
    </row>
    <row r="55" spans="1:4" ht="29.45" customHeight="1">
      <c r="A55" s="631" t="s">
        <v>1882</v>
      </c>
      <c r="B55" s="630"/>
      <c r="C55" s="320"/>
      <c r="D55" s="320"/>
    </row>
    <row r="56" spans="1:4" s="187" customFormat="1" ht="12.75">
      <c r="A56" s="151" t="s">
        <v>1427</v>
      </c>
      <c r="B56" s="152"/>
      <c r="C56" s="321" t="s">
        <v>927</v>
      </c>
      <c r="D56" s="321" t="s">
        <v>928</v>
      </c>
    </row>
    <row r="57" spans="1:4" s="90" customFormat="1">
      <c r="A57" s="192" t="s">
        <v>1428</v>
      </c>
      <c r="B57" s="193" t="s">
        <v>1429</v>
      </c>
      <c r="C57" s="461">
        <f>D57*0.8</f>
        <v>837.7600000000001</v>
      </c>
      <c r="D57" s="462">
        <v>1047.2</v>
      </c>
    </row>
    <row r="58" spans="1:4" s="90" customFormat="1">
      <c r="A58" s="196" t="s">
        <v>1430</v>
      </c>
      <c r="B58" s="463" t="s">
        <v>1431</v>
      </c>
      <c r="C58" s="461">
        <f>D58*0.8</f>
        <v>837.7600000000001</v>
      </c>
      <c r="D58" s="462">
        <v>1047.2</v>
      </c>
    </row>
    <row r="59" spans="1:4" s="90" customFormat="1">
      <c r="A59" s="196" t="s">
        <v>1432</v>
      </c>
      <c r="B59" s="464" t="s">
        <v>1433</v>
      </c>
      <c r="C59" s="461">
        <f>D59*0.8</f>
        <v>837.7600000000001</v>
      </c>
      <c r="D59" s="462">
        <v>1047.2</v>
      </c>
    </row>
    <row r="60" spans="1:4" s="90" customFormat="1" ht="22.5" customHeight="1">
      <c r="A60" s="263" t="s">
        <v>1434</v>
      </c>
      <c r="B60" s="228" t="s">
        <v>1435</v>
      </c>
      <c r="C60" s="461">
        <f t="shared" ref="C60" si="0">D60*0.6</f>
        <v>801</v>
      </c>
      <c r="D60" s="465">
        <v>1335</v>
      </c>
    </row>
    <row r="61" spans="1:4" s="90" customFormat="1">
      <c r="A61" s="151" t="s">
        <v>1436</v>
      </c>
      <c r="B61" s="152"/>
      <c r="C61" s="321" t="s">
        <v>927</v>
      </c>
      <c r="D61" s="321" t="s">
        <v>928</v>
      </c>
    </row>
    <row r="62" spans="1:4" s="90" customFormat="1">
      <c r="A62" s="466"/>
      <c r="B62" s="467" t="s">
        <v>1437</v>
      </c>
      <c r="C62" s="468"/>
      <c r="D62" s="468"/>
    </row>
    <row r="63" spans="1:4" s="90" customFormat="1">
      <c r="A63" s="192" t="s">
        <v>1438</v>
      </c>
      <c r="B63" s="156" t="s">
        <v>1439</v>
      </c>
      <c r="C63" s="461">
        <f>D63*0.8</f>
        <v>615.7600000000001</v>
      </c>
      <c r="D63" s="462">
        <v>769.7</v>
      </c>
    </row>
    <row r="64" spans="1:4" s="90" customFormat="1">
      <c r="A64" s="196" t="s">
        <v>1440</v>
      </c>
      <c r="B64" s="156" t="s">
        <v>1441</v>
      </c>
      <c r="C64" s="461">
        <f t="shared" ref="C64:C66" si="1">D64*0.8</f>
        <v>615.7600000000001</v>
      </c>
      <c r="D64" s="462">
        <v>769.7</v>
      </c>
    </row>
    <row r="65" spans="1:4" s="90" customFormat="1">
      <c r="A65" s="196" t="s">
        <v>1442</v>
      </c>
      <c r="B65" s="156" t="s">
        <v>1443</v>
      </c>
      <c r="C65" s="461">
        <f t="shared" si="1"/>
        <v>615.7600000000001</v>
      </c>
      <c r="D65" s="462">
        <v>769.7</v>
      </c>
    </row>
    <row r="66" spans="1:4" s="90" customFormat="1">
      <c r="A66" s="469" t="s">
        <v>1444</v>
      </c>
      <c r="B66" s="470" t="s">
        <v>1445</v>
      </c>
      <c r="C66" s="461">
        <f t="shared" si="1"/>
        <v>846.16000000000008</v>
      </c>
      <c r="D66" s="465">
        <v>1057.7</v>
      </c>
    </row>
    <row r="67" spans="1:4" s="206" customFormat="1" ht="12.75">
      <c r="A67" s="219" t="s">
        <v>979</v>
      </c>
      <c r="B67" s="162"/>
      <c r="C67" s="153"/>
      <c r="D67" s="153"/>
    </row>
    <row r="68" spans="1:4" s="202" customFormat="1" ht="22.5" customHeight="1">
      <c r="A68" s="892" t="s">
        <v>980</v>
      </c>
      <c r="B68" s="892"/>
      <c r="C68" s="892"/>
      <c r="D68" s="892"/>
    </row>
    <row r="69" spans="1:4" s="310" customFormat="1" ht="11.25">
      <c r="A69" s="892" t="s">
        <v>981</v>
      </c>
      <c r="B69" s="892"/>
      <c r="C69" s="892"/>
      <c r="D69" s="892"/>
    </row>
    <row r="70" spans="1:4" s="310" customFormat="1" ht="11.25">
      <c r="A70" s="220" t="s">
        <v>982</v>
      </c>
      <c r="B70" s="220"/>
      <c r="C70" s="220"/>
      <c r="D70" s="220"/>
    </row>
    <row r="71" spans="1:4" s="310" customFormat="1" ht="11.25">
      <c r="A71" s="220"/>
      <c r="B71" s="220"/>
      <c r="C71" s="220"/>
      <c r="D71" s="220"/>
    </row>
    <row r="72" spans="1:4" s="310" customFormat="1" ht="11.25">
      <c r="A72" s="220" t="s">
        <v>983</v>
      </c>
      <c r="B72" s="220"/>
      <c r="C72" s="220"/>
      <c r="D72" s="220"/>
    </row>
    <row r="73" spans="1:4" s="310" customFormat="1" ht="11.25">
      <c r="A73" s="220" t="s">
        <v>984</v>
      </c>
      <c r="B73" s="220"/>
      <c r="C73" s="220"/>
      <c r="D73" s="220"/>
    </row>
    <row r="74" spans="1:4" s="310" customFormat="1" ht="11.25">
      <c r="A74" s="220" t="s">
        <v>985</v>
      </c>
      <c r="B74" s="220"/>
      <c r="C74" s="220"/>
      <c r="D74" s="220"/>
    </row>
    <row r="75" spans="1:4" s="310" customFormat="1" ht="31.5" customHeight="1">
      <c r="A75" s="893" t="s">
        <v>986</v>
      </c>
      <c r="B75" s="893"/>
      <c r="C75" s="893"/>
      <c r="D75" s="893"/>
    </row>
    <row r="76" spans="1:4" s="137" customFormat="1" ht="12.75" customHeight="1">
      <c r="A76" s="221" t="s">
        <v>987</v>
      </c>
      <c r="B76" s="222"/>
      <c r="C76" s="471" t="s">
        <v>927</v>
      </c>
      <c r="D76" s="471" t="s">
        <v>928</v>
      </c>
    </row>
    <row r="77" spans="1:4" s="473" customFormat="1" ht="12.75">
      <c r="A77" s="192" t="s">
        <v>988</v>
      </c>
      <c r="B77" s="193" t="s">
        <v>989</v>
      </c>
      <c r="C77" s="461">
        <f t="shared" ref="C77:C92" si="2">D77*0.8</f>
        <v>336</v>
      </c>
      <c r="D77" s="472">
        <v>420</v>
      </c>
    </row>
    <row r="78" spans="1:4" s="475" customFormat="1" ht="12.75">
      <c r="A78" s="196" t="s">
        <v>990</v>
      </c>
      <c r="B78" s="464" t="s">
        <v>991</v>
      </c>
      <c r="C78" s="461">
        <f t="shared" si="2"/>
        <v>240</v>
      </c>
      <c r="D78" s="474">
        <v>300</v>
      </c>
    </row>
    <row r="79" spans="1:4" s="475" customFormat="1" ht="12.75">
      <c r="A79" s="196" t="s">
        <v>992</v>
      </c>
      <c r="B79" s="464" t="s">
        <v>993</v>
      </c>
      <c r="C79" s="461">
        <f t="shared" si="2"/>
        <v>84</v>
      </c>
      <c r="D79" s="474">
        <v>105</v>
      </c>
    </row>
    <row r="80" spans="1:4" s="475" customFormat="1" ht="29.25">
      <c r="A80" s="158" t="s">
        <v>994</v>
      </c>
      <c r="B80" s="228" t="s">
        <v>995</v>
      </c>
      <c r="C80" s="194">
        <f t="shared" si="2"/>
        <v>28</v>
      </c>
      <c r="D80" s="476">
        <v>35</v>
      </c>
    </row>
    <row r="81" spans="1:4" s="475" customFormat="1" ht="20.25">
      <c r="A81" s="182" t="s">
        <v>1446</v>
      </c>
      <c r="B81" s="183" t="s">
        <v>1447</v>
      </c>
      <c r="C81" s="184" t="s">
        <v>1448</v>
      </c>
      <c r="D81" s="184" t="s">
        <v>1448</v>
      </c>
    </row>
    <row r="82" spans="1:4" s="226" customFormat="1" ht="59.25" customHeight="1">
      <c r="A82" s="227" t="s">
        <v>996</v>
      </c>
      <c r="B82" s="228" t="s">
        <v>997</v>
      </c>
      <c r="C82" s="194">
        <f t="shared" si="2"/>
        <v>32</v>
      </c>
      <c r="D82" s="477">
        <v>40</v>
      </c>
    </row>
    <row r="83" spans="1:4" s="137" customFormat="1" ht="17.45" customHeight="1">
      <c r="A83" s="221" t="s">
        <v>998</v>
      </c>
      <c r="B83" s="222"/>
      <c r="C83" s="471" t="s">
        <v>927</v>
      </c>
      <c r="D83" s="471" t="s">
        <v>928</v>
      </c>
    </row>
    <row r="84" spans="1:4" s="231" customFormat="1" ht="15" customHeight="1">
      <c r="A84" s="192" t="s">
        <v>999</v>
      </c>
      <c r="B84" s="463" t="s">
        <v>1000</v>
      </c>
      <c r="C84" s="194">
        <f t="shared" si="2"/>
        <v>460</v>
      </c>
      <c r="D84" s="472">
        <v>575</v>
      </c>
    </row>
    <row r="85" spans="1:4" s="475" customFormat="1" ht="22.5">
      <c r="A85" s="232" t="s">
        <v>1001</v>
      </c>
      <c r="B85" s="233" t="s">
        <v>1002</v>
      </c>
      <c r="C85" s="194">
        <f t="shared" si="2"/>
        <v>416</v>
      </c>
      <c r="D85" s="472">
        <v>520</v>
      </c>
    </row>
    <row r="86" spans="1:4" s="475" customFormat="1" ht="12.75">
      <c r="A86" s="196" t="s">
        <v>1003</v>
      </c>
      <c r="B86" s="464" t="s">
        <v>1127</v>
      </c>
      <c r="C86" s="194">
        <f t="shared" si="2"/>
        <v>320</v>
      </c>
      <c r="D86" s="472">
        <v>400</v>
      </c>
    </row>
    <row r="87" spans="1:4" s="475" customFormat="1" ht="12.75">
      <c r="A87" s="196" t="s">
        <v>1005</v>
      </c>
      <c r="B87" s="464" t="s">
        <v>1128</v>
      </c>
      <c r="C87" s="194">
        <f t="shared" si="2"/>
        <v>560</v>
      </c>
      <c r="D87" s="472">
        <v>700</v>
      </c>
    </row>
    <row r="88" spans="1:4" s="475" customFormat="1">
      <c r="A88" s="185" t="s">
        <v>1007</v>
      </c>
      <c r="B88" s="197" t="s">
        <v>1008</v>
      </c>
      <c r="C88" s="194">
        <f t="shared" si="2"/>
        <v>96</v>
      </c>
      <c r="D88" s="478">
        <v>120</v>
      </c>
    </row>
    <row r="89" spans="1:4" s="475" customFormat="1" ht="22.5" customHeight="1">
      <c r="A89" s="227" t="s">
        <v>1009</v>
      </c>
      <c r="B89" s="335" t="s">
        <v>1010</v>
      </c>
      <c r="C89" s="194">
        <f t="shared" si="2"/>
        <v>144</v>
      </c>
      <c r="D89" s="479">
        <v>180</v>
      </c>
    </row>
    <row r="90" spans="1:4" s="137" customFormat="1">
      <c r="A90" s="221" t="s">
        <v>1449</v>
      </c>
      <c r="B90" s="222"/>
      <c r="C90" s="480" t="s">
        <v>927</v>
      </c>
      <c r="D90" s="480" t="s">
        <v>928</v>
      </c>
    </row>
    <row r="91" spans="1:4" s="231" customFormat="1" ht="12.75">
      <c r="A91" s="243" t="s">
        <v>1012</v>
      </c>
      <c r="B91" s="230" t="s">
        <v>1130</v>
      </c>
      <c r="C91" s="194">
        <f t="shared" si="2"/>
        <v>48</v>
      </c>
      <c r="D91" s="481">
        <v>60</v>
      </c>
    </row>
    <row r="92" spans="1:4" s="231" customFormat="1" ht="12.75">
      <c r="A92" s="243" t="s">
        <v>1014</v>
      </c>
      <c r="B92" s="244" t="s">
        <v>1015</v>
      </c>
      <c r="C92" s="194">
        <f t="shared" si="2"/>
        <v>107.2</v>
      </c>
      <c r="D92" s="481">
        <v>134</v>
      </c>
    </row>
    <row r="93" spans="1:4" s="231" customFormat="1" ht="12.75">
      <c r="A93" s="259" t="s">
        <v>1016</v>
      </c>
      <c r="B93" s="260" t="s">
        <v>1017</v>
      </c>
      <c r="C93" s="194">
        <f>D93*0.8</f>
        <v>32</v>
      </c>
      <c r="D93" s="482">
        <v>40</v>
      </c>
    </row>
    <row r="94" spans="1:4">
      <c r="A94" s="221" t="s">
        <v>1450</v>
      </c>
      <c r="B94" s="222"/>
      <c r="C94" s="480"/>
      <c r="D94" s="480"/>
    </row>
    <row r="95" spans="1:4">
      <c r="A95" s="244" t="s">
        <v>1451</v>
      </c>
      <c r="B95" s="244"/>
      <c r="C95" s="481"/>
      <c r="D95" s="481"/>
    </row>
    <row r="226" spans="1:4" s="169" customFormat="1">
      <c r="A226" s="167"/>
      <c r="B226" s="168"/>
      <c r="C226" s="148"/>
      <c r="D226" s="148"/>
    </row>
    <row r="227" spans="1:4" s="169" customFormat="1">
      <c r="A227" s="167"/>
      <c r="B227" s="168"/>
      <c r="C227" s="148"/>
      <c r="D227" s="148"/>
    </row>
    <row r="237" spans="1:4">
      <c r="B237" s="170"/>
    </row>
    <row r="238" spans="1:4">
      <c r="A238" s="172"/>
      <c r="B238" s="173"/>
      <c r="C238" s="174"/>
      <c r="D238" s="174"/>
    </row>
    <row r="239" spans="1:4">
      <c r="A239" s="172"/>
      <c r="B239" s="175"/>
      <c r="C239" s="174"/>
      <c r="D239" s="174"/>
    </row>
  </sheetData>
  <mergeCells count="3">
    <mergeCell ref="A68:D68"/>
    <mergeCell ref="A69:D69"/>
    <mergeCell ref="A75:D75"/>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A3554-7889-412A-A89D-67B19542F9C0}">
  <dimension ref="A1:D230"/>
  <sheetViews>
    <sheetView topLeftCell="A43" workbookViewId="0">
      <selection activeCell="A55" sqref="A55:B55"/>
    </sheetView>
  </sheetViews>
  <sheetFormatPr defaultColWidth="9.140625" defaultRowHeight="15"/>
  <cols>
    <col min="1" max="1" width="15.7109375" style="167" customWidth="1"/>
    <col min="2" max="2" width="60" style="168" customWidth="1"/>
    <col min="3" max="3" width="9.7109375" style="148" customWidth="1"/>
    <col min="4" max="4" width="11.85546875" style="148" customWidth="1"/>
  </cols>
  <sheetData>
    <row r="1" spans="1:4">
      <c r="A1" s="140"/>
      <c r="B1" s="141"/>
      <c r="C1" s="318"/>
      <c r="D1" s="318"/>
    </row>
    <row r="2" spans="1:4">
      <c r="A2" s="143"/>
      <c r="B2" s="144"/>
      <c r="C2" s="319"/>
      <c r="D2" s="319"/>
    </row>
    <row r="3" spans="1:4">
      <c r="A3" s="143"/>
      <c r="B3" s="144"/>
      <c r="C3" s="319"/>
      <c r="D3" s="319"/>
    </row>
    <row r="4" spans="1:4">
      <c r="A4" s="143"/>
      <c r="B4" s="144"/>
      <c r="C4" s="319"/>
      <c r="D4" s="319"/>
    </row>
    <row r="5" spans="1:4">
      <c r="A5" s="143"/>
      <c r="B5" s="144"/>
      <c r="C5" s="319"/>
      <c r="D5" s="319"/>
    </row>
    <row r="6" spans="1:4">
      <c r="A6" s="143"/>
      <c r="B6" s="144"/>
      <c r="C6" s="319"/>
      <c r="D6" s="319"/>
    </row>
    <row r="7" spans="1:4" ht="6" customHeight="1">
      <c r="A7" s="143"/>
      <c r="B7" s="144"/>
      <c r="C7" s="319"/>
      <c r="D7" s="319"/>
    </row>
    <row r="8" spans="1:4">
      <c r="A8" s="146"/>
      <c r="B8" s="147"/>
      <c r="C8" s="320"/>
      <c r="D8" s="320"/>
    </row>
    <row r="9" spans="1:4">
      <c r="A9"/>
      <c r="B9" s="147"/>
      <c r="C9" s="320"/>
      <c r="D9" s="320"/>
    </row>
    <row r="10" spans="1:4">
      <c r="A10" s="149"/>
      <c r="B10" s="147"/>
      <c r="C10" s="320"/>
      <c r="D10" s="320"/>
    </row>
    <row r="11" spans="1:4">
      <c r="A11" s="149"/>
      <c r="B11" s="147"/>
      <c r="C11" s="320"/>
      <c r="D11" s="320"/>
    </row>
    <row r="12" spans="1:4">
      <c r="A12" s="149"/>
      <c r="B12" s="147"/>
      <c r="C12" s="320"/>
      <c r="D12" s="320"/>
    </row>
    <row r="13" spans="1:4">
      <c r="A13" s="149"/>
      <c r="B13" s="147"/>
      <c r="C13" s="320"/>
      <c r="D13" s="320"/>
    </row>
    <row r="14" spans="1:4">
      <c r="A14" s="149"/>
      <c r="B14" s="147"/>
      <c r="C14" s="320"/>
      <c r="D14" s="320"/>
    </row>
    <row r="15" spans="1:4">
      <c r="A15" s="149"/>
      <c r="B15" s="147"/>
      <c r="C15" s="320"/>
      <c r="D15" s="320"/>
    </row>
    <row r="16" spans="1:4">
      <c r="A16" s="149"/>
      <c r="B16" s="147"/>
      <c r="C16" s="320"/>
      <c r="D16" s="320"/>
    </row>
    <row r="17" spans="1:4">
      <c r="A17" s="149"/>
      <c r="B17" s="147"/>
      <c r="C17" s="320"/>
      <c r="D17" s="320"/>
    </row>
    <row r="18" spans="1:4">
      <c r="A18" s="149"/>
      <c r="B18" s="147"/>
      <c r="C18" s="320"/>
      <c r="D18" s="320"/>
    </row>
    <row r="19" spans="1:4">
      <c r="A19" s="149"/>
      <c r="B19" s="147"/>
      <c r="C19" s="320"/>
      <c r="D19" s="320"/>
    </row>
    <row r="20" spans="1:4">
      <c r="A20" s="149"/>
      <c r="B20" s="147"/>
      <c r="C20" s="320"/>
      <c r="D20" s="320"/>
    </row>
    <row r="21" spans="1:4">
      <c r="A21" s="149"/>
      <c r="B21" s="147"/>
      <c r="C21" s="320"/>
      <c r="D21" s="320"/>
    </row>
    <row r="22" spans="1:4">
      <c r="A22" s="149"/>
      <c r="B22" s="147"/>
      <c r="C22" s="320"/>
      <c r="D22" s="320"/>
    </row>
    <row r="23" spans="1:4">
      <c r="A23" s="149"/>
      <c r="B23" s="147"/>
      <c r="C23" s="320"/>
      <c r="D23" s="320"/>
    </row>
    <row r="24" spans="1:4">
      <c r="A24" s="149"/>
      <c r="B24" s="147"/>
      <c r="C24" s="320"/>
      <c r="D24" s="320"/>
    </row>
    <row r="25" spans="1:4">
      <c r="A25" s="149"/>
      <c r="B25" s="147"/>
      <c r="C25" s="320"/>
      <c r="D25" s="320"/>
    </row>
    <row r="26" spans="1:4">
      <c r="A26" s="149"/>
      <c r="B26" s="147"/>
      <c r="C26" s="320"/>
      <c r="D26" s="320"/>
    </row>
    <row r="27" spans="1:4">
      <c r="A27" s="149"/>
      <c r="B27" s="147"/>
      <c r="C27" s="320"/>
      <c r="D27" s="320"/>
    </row>
    <row r="28" spans="1:4">
      <c r="A28" s="149"/>
      <c r="B28" s="147"/>
      <c r="C28" s="320"/>
      <c r="D28" s="320"/>
    </row>
    <row r="29" spans="1:4">
      <c r="A29" s="149"/>
      <c r="B29" s="147"/>
      <c r="C29" s="320"/>
      <c r="D29" s="320"/>
    </row>
    <row r="30" spans="1:4">
      <c r="A30" s="149"/>
      <c r="B30" s="147"/>
      <c r="C30" s="320"/>
      <c r="D30" s="320"/>
    </row>
    <row r="31" spans="1:4">
      <c r="A31" s="149"/>
      <c r="B31" s="147"/>
      <c r="C31" s="320"/>
      <c r="D31" s="320"/>
    </row>
    <row r="32" spans="1:4" ht="17.25" customHeight="1">
      <c r="A32" s="149"/>
      <c r="B32" s="147"/>
      <c r="C32" s="320"/>
      <c r="D32" s="320"/>
    </row>
    <row r="33" spans="1:4">
      <c r="A33" s="149"/>
      <c r="B33" s="147"/>
      <c r="C33" s="320"/>
      <c r="D33" s="320"/>
    </row>
    <row r="34" spans="1:4">
      <c r="A34" s="149"/>
      <c r="B34" s="147"/>
      <c r="C34" s="320"/>
      <c r="D34" s="320"/>
    </row>
    <row r="35" spans="1:4">
      <c r="A35" s="149"/>
      <c r="B35" s="147"/>
      <c r="C35" s="320"/>
      <c r="D35" s="320"/>
    </row>
    <row r="36" spans="1:4">
      <c r="A36" s="149"/>
      <c r="B36" s="147"/>
      <c r="C36" s="320"/>
      <c r="D36" s="320"/>
    </row>
    <row r="37" spans="1:4">
      <c r="A37" s="149"/>
      <c r="B37" s="147"/>
      <c r="C37" s="320"/>
      <c r="D37" s="320"/>
    </row>
    <row r="38" spans="1:4">
      <c r="A38" s="149"/>
      <c r="B38" s="147"/>
      <c r="C38" s="320"/>
      <c r="D38" s="320"/>
    </row>
    <row r="39" spans="1:4">
      <c r="A39" s="149"/>
      <c r="B39" s="147"/>
      <c r="C39" s="320"/>
      <c r="D39" s="320"/>
    </row>
    <row r="40" spans="1:4">
      <c r="A40" s="149"/>
      <c r="B40" s="147"/>
      <c r="C40" s="320"/>
      <c r="D40" s="320"/>
    </row>
    <row r="41" spans="1:4">
      <c r="A41" s="149"/>
      <c r="B41" s="147"/>
      <c r="C41" s="320"/>
      <c r="D41" s="320"/>
    </row>
    <row r="42" spans="1:4">
      <c r="A42" s="149"/>
      <c r="B42" s="147"/>
      <c r="C42" s="320"/>
      <c r="D42" s="320"/>
    </row>
    <row r="43" spans="1:4">
      <c r="A43" s="149"/>
      <c r="B43" s="147"/>
      <c r="C43" s="320"/>
      <c r="D43" s="320"/>
    </row>
    <row r="44" spans="1:4">
      <c r="A44" s="149"/>
      <c r="B44" s="147"/>
      <c r="C44" s="320"/>
      <c r="D44" s="320"/>
    </row>
    <row r="45" spans="1:4">
      <c r="A45" s="149"/>
      <c r="B45" s="147"/>
      <c r="C45" s="320"/>
      <c r="D45" s="320"/>
    </row>
    <row r="46" spans="1:4">
      <c r="A46" s="149"/>
      <c r="B46" s="147"/>
      <c r="C46" s="320"/>
      <c r="D46" s="320"/>
    </row>
    <row r="47" spans="1:4">
      <c r="A47" s="149"/>
      <c r="B47" s="147"/>
      <c r="C47" s="320"/>
      <c r="D47" s="320"/>
    </row>
    <row r="48" spans="1:4">
      <c r="A48" s="149"/>
      <c r="B48" s="147"/>
      <c r="C48" s="320"/>
      <c r="D48" s="320"/>
    </row>
    <row r="49" spans="1:4">
      <c r="A49" s="149"/>
      <c r="B49" s="147"/>
      <c r="C49" s="320"/>
      <c r="D49" s="320"/>
    </row>
    <row r="50" spans="1:4">
      <c r="A50" s="149"/>
      <c r="B50" s="147"/>
      <c r="C50" s="320"/>
      <c r="D50" s="320"/>
    </row>
    <row r="51" spans="1:4">
      <c r="A51" s="149"/>
      <c r="B51" s="147"/>
      <c r="C51" s="320"/>
      <c r="D51" s="320"/>
    </row>
    <row r="52" spans="1:4">
      <c r="A52" s="149"/>
      <c r="B52" s="147"/>
      <c r="C52" s="320"/>
      <c r="D52" s="320"/>
    </row>
    <row r="53" spans="1:4">
      <c r="A53" s="149"/>
      <c r="B53" s="147"/>
      <c r="C53" s="320"/>
      <c r="D53" s="320"/>
    </row>
    <row r="54" spans="1:4">
      <c r="A54" s="149"/>
      <c r="B54" s="147"/>
      <c r="C54" s="320"/>
      <c r="D54" s="320"/>
    </row>
    <row r="55" spans="1:4">
      <c r="A55" s="631" t="s">
        <v>1884</v>
      </c>
      <c r="B55" s="630"/>
      <c r="C55" s="320"/>
      <c r="D55" s="320"/>
    </row>
    <row r="56" spans="1:4" s="187" customFormat="1" ht="12.75">
      <c r="A56" s="151" t="s">
        <v>1436</v>
      </c>
      <c r="B56" s="152"/>
      <c r="C56" s="321" t="s">
        <v>927</v>
      </c>
      <c r="D56" s="321" t="s">
        <v>928</v>
      </c>
    </row>
    <row r="57" spans="1:4" s="483" customFormat="1" ht="9">
      <c r="A57" s="466"/>
      <c r="B57" s="467" t="s">
        <v>1437</v>
      </c>
      <c r="C57" s="468"/>
      <c r="D57" s="468"/>
    </row>
    <row r="58" spans="1:4" s="90" customFormat="1" ht="20.25">
      <c r="A58" s="484" t="s">
        <v>1452</v>
      </c>
      <c r="B58" s="156" t="s">
        <v>1453</v>
      </c>
      <c r="C58" s="485">
        <f>D58*0.8</f>
        <v>1725.6000000000001</v>
      </c>
      <c r="D58" s="486">
        <v>2157</v>
      </c>
    </row>
    <row r="59" spans="1:4" s="90" customFormat="1" ht="20.25">
      <c r="A59" s="192" t="s">
        <v>1454</v>
      </c>
      <c r="B59" s="156" t="s">
        <v>1455</v>
      </c>
      <c r="C59" s="485">
        <f t="shared" ref="C59:C60" si="0">D59*0.8</f>
        <v>1725.6000000000001</v>
      </c>
      <c r="D59" s="487">
        <v>2157</v>
      </c>
    </row>
    <row r="60" spans="1:4" s="90" customFormat="1" ht="20.25">
      <c r="A60" s="192" t="s">
        <v>1456</v>
      </c>
      <c r="B60" s="156" t="s">
        <v>1457</v>
      </c>
      <c r="C60" s="485">
        <f t="shared" si="0"/>
        <v>1725.6000000000001</v>
      </c>
      <c r="D60" s="487">
        <v>2157</v>
      </c>
    </row>
    <row r="61" spans="1:4" s="206" customFormat="1" ht="12.75">
      <c r="A61" s="219" t="s">
        <v>979</v>
      </c>
      <c r="B61" s="162"/>
      <c r="C61" s="153"/>
      <c r="D61" s="153"/>
    </row>
    <row r="62" spans="1:4" s="202" customFormat="1" ht="11.25">
      <c r="A62" s="892" t="s">
        <v>980</v>
      </c>
      <c r="B62" s="892"/>
      <c r="C62" s="892"/>
      <c r="D62" s="892"/>
    </row>
    <row r="63" spans="1:4" s="202" customFormat="1" ht="11.25">
      <c r="A63" s="892" t="s">
        <v>981</v>
      </c>
      <c r="B63" s="892"/>
      <c r="C63" s="892"/>
      <c r="D63" s="892"/>
    </row>
    <row r="64" spans="1:4" s="202" customFormat="1" ht="11.25">
      <c r="A64" s="220" t="s">
        <v>982</v>
      </c>
      <c r="B64" s="220"/>
      <c r="C64" s="220"/>
      <c r="D64" s="220"/>
    </row>
    <row r="65" spans="1:4" s="202" customFormat="1" ht="11.25">
      <c r="A65" s="220"/>
      <c r="B65" s="220"/>
      <c r="C65" s="220"/>
      <c r="D65" s="220"/>
    </row>
    <row r="66" spans="1:4" s="202" customFormat="1" ht="11.25">
      <c r="A66" s="220" t="s">
        <v>983</v>
      </c>
      <c r="B66" s="220"/>
      <c r="C66" s="220"/>
      <c r="D66" s="220"/>
    </row>
    <row r="67" spans="1:4" s="202" customFormat="1" ht="11.25">
      <c r="A67" s="220" t="s">
        <v>984</v>
      </c>
      <c r="B67" s="220"/>
      <c r="C67" s="220"/>
      <c r="D67" s="220"/>
    </row>
    <row r="68" spans="1:4" s="202" customFormat="1" ht="11.25">
      <c r="A68" s="220" t="s">
        <v>985</v>
      </c>
      <c r="B68" s="220"/>
      <c r="C68" s="220"/>
      <c r="D68" s="220"/>
    </row>
    <row r="69" spans="1:4" s="202" customFormat="1" ht="31.5" customHeight="1">
      <c r="A69" s="893" t="s">
        <v>986</v>
      </c>
      <c r="B69" s="893"/>
      <c r="C69" s="893"/>
      <c r="D69" s="893"/>
    </row>
    <row r="70" spans="1:4" s="137" customFormat="1" ht="12.75" customHeight="1">
      <c r="A70" s="221" t="s">
        <v>987</v>
      </c>
      <c r="B70" s="222"/>
      <c r="C70" s="471" t="s">
        <v>927</v>
      </c>
      <c r="D70" s="471" t="s">
        <v>928</v>
      </c>
    </row>
    <row r="71" spans="1:4" s="473" customFormat="1" ht="12.75">
      <c r="A71" s="192" t="s">
        <v>988</v>
      </c>
      <c r="B71" s="193" t="s">
        <v>989</v>
      </c>
      <c r="C71" s="485">
        <f>D71*0.8</f>
        <v>336</v>
      </c>
      <c r="D71" s="472">
        <v>420</v>
      </c>
    </row>
    <row r="72" spans="1:4" s="475" customFormat="1" ht="12.75">
      <c r="A72" s="196" t="s">
        <v>990</v>
      </c>
      <c r="B72" s="464" t="s">
        <v>991</v>
      </c>
      <c r="C72" s="485">
        <f t="shared" ref="C72:C83" si="1">D72*0.8</f>
        <v>240</v>
      </c>
      <c r="D72" s="474">
        <v>300</v>
      </c>
    </row>
    <row r="73" spans="1:4" s="475" customFormat="1" ht="12.75">
      <c r="A73" s="196" t="s">
        <v>992</v>
      </c>
      <c r="B73" s="464" t="s">
        <v>993</v>
      </c>
      <c r="C73" s="485">
        <f t="shared" si="1"/>
        <v>84</v>
      </c>
      <c r="D73" s="474">
        <v>105</v>
      </c>
    </row>
    <row r="74" spans="1:4" s="475" customFormat="1" ht="29.25">
      <c r="A74" s="158" t="s">
        <v>994</v>
      </c>
      <c r="B74" s="228" t="s">
        <v>995</v>
      </c>
      <c r="C74" s="488">
        <f t="shared" si="1"/>
        <v>28</v>
      </c>
      <c r="D74" s="476">
        <v>35</v>
      </c>
    </row>
    <row r="75" spans="1:4" s="226" customFormat="1" ht="59.25" customHeight="1">
      <c r="A75" s="227" t="s">
        <v>996</v>
      </c>
      <c r="B75" s="228" t="s">
        <v>997</v>
      </c>
      <c r="C75" s="488">
        <f t="shared" si="1"/>
        <v>32</v>
      </c>
      <c r="D75" s="477">
        <v>40</v>
      </c>
    </row>
    <row r="76" spans="1:4" s="137" customFormat="1">
      <c r="A76" s="221" t="s">
        <v>998</v>
      </c>
      <c r="B76" s="222"/>
      <c r="C76" s="471" t="s">
        <v>927</v>
      </c>
      <c r="D76" s="471" t="s">
        <v>928</v>
      </c>
    </row>
    <row r="77" spans="1:4" s="475" customFormat="1" ht="22.5">
      <c r="A77" s="232" t="s">
        <v>1001</v>
      </c>
      <c r="B77" s="233" t="s">
        <v>1458</v>
      </c>
      <c r="C77" s="485">
        <f t="shared" si="1"/>
        <v>416</v>
      </c>
      <c r="D77" s="472">
        <v>520</v>
      </c>
    </row>
    <row r="78" spans="1:4" s="475" customFormat="1" ht="12.75">
      <c r="A78" s="196" t="s">
        <v>1003</v>
      </c>
      <c r="B78" s="464" t="s">
        <v>1459</v>
      </c>
      <c r="C78" s="485">
        <f t="shared" si="1"/>
        <v>320</v>
      </c>
      <c r="D78" s="472">
        <v>400</v>
      </c>
    </row>
    <row r="79" spans="1:4" s="475" customFormat="1" ht="12.75">
      <c r="A79" s="196" t="s">
        <v>1005</v>
      </c>
      <c r="B79" s="464" t="s">
        <v>1128</v>
      </c>
      <c r="C79" s="485">
        <f t="shared" si="1"/>
        <v>560</v>
      </c>
      <c r="D79" s="472">
        <v>700</v>
      </c>
    </row>
    <row r="80" spans="1:4" s="475" customFormat="1" ht="18.95" customHeight="1">
      <c r="A80" s="185" t="s">
        <v>1007</v>
      </c>
      <c r="B80" s="197" t="s">
        <v>1008</v>
      </c>
      <c r="C80" s="485">
        <f t="shared" si="1"/>
        <v>96</v>
      </c>
      <c r="D80" s="478">
        <v>120</v>
      </c>
    </row>
    <row r="81" spans="1:4" s="475" customFormat="1" ht="22.5" customHeight="1">
      <c r="A81" s="227" t="s">
        <v>1009</v>
      </c>
      <c r="B81" s="335" t="s">
        <v>1460</v>
      </c>
      <c r="C81" s="485">
        <f t="shared" si="1"/>
        <v>144</v>
      </c>
      <c r="D81" s="479">
        <v>180</v>
      </c>
    </row>
    <row r="82" spans="1:4" s="475" customFormat="1" ht="12.75">
      <c r="A82" s="221" t="s">
        <v>1180</v>
      </c>
      <c r="B82" s="222"/>
      <c r="C82" s="471" t="s">
        <v>927</v>
      </c>
      <c r="D82" s="471" t="s">
        <v>928</v>
      </c>
    </row>
    <row r="83" spans="1:4" s="475" customFormat="1" ht="12.75">
      <c r="A83" s="232" t="s">
        <v>1181</v>
      </c>
      <c r="B83" s="156" t="s">
        <v>1461</v>
      </c>
      <c r="C83" s="485">
        <f t="shared" si="1"/>
        <v>56</v>
      </c>
      <c r="D83" s="487">
        <v>70</v>
      </c>
    </row>
    <row r="84" spans="1:4">
      <c r="A84" s="221" t="s">
        <v>1450</v>
      </c>
      <c r="B84" s="222"/>
      <c r="C84" s="480"/>
      <c r="D84" s="480"/>
    </row>
    <row r="85" spans="1:4">
      <c r="A85" s="244" t="s">
        <v>1451</v>
      </c>
      <c r="B85" s="244"/>
      <c r="C85" s="481"/>
      <c r="D85" s="481"/>
    </row>
    <row r="217" spans="1:4" s="169" customFormat="1">
      <c r="A217" s="167"/>
      <c r="B217" s="168"/>
      <c r="C217" s="148"/>
      <c r="D217" s="148"/>
    </row>
    <row r="218" spans="1:4" s="169" customFormat="1">
      <c r="A218" s="167"/>
      <c r="B218" s="168"/>
      <c r="C218" s="148"/>
      <c r="D218" s="148"/>
    </row>
    <row r="228" spans="1:4">
      <c r="B228" s="170"/>
    </row>
    <row r="229" spans="1:4">
      <c r="A229" s="172"/>
      <c r="B229" s="173"/>
      <c r="C229" s="174"/>
      <c r="D229" s="174"/>
    </row>
    <row r="230" spans="1:4">
      <c r="A230" s="172"/>
      <c r="B230" s="175"/>
      <c r="C230" s="174"/>
      <c r="D230" s="174"/>
    </row>
  </sheetData>
  <mergeCells count="3">
    <mergeCell ref="A62:D62"/>
    <mergeCell ref="A63:D63"/>
    <mergeCell ref="A69:D69"/>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C8C1B-D932-41BD-A943-58984F17EA97}">
  <dimension ref="A1:D203"/>
  <sheetViews>
    <sheetView topLeftCell="A19" workbookViewId="0">
      <selection activeCell="B27" sqref="B27"/>
    </sheetView>
  </sheetViews>
  <sheetFormatPr defaultColWidth="9.140625" defaultRowHeight="15"/>
  <cols>
    <col min="1" max="1" width="15.7109375" style="167" customWidth="1"/>
    <col min="2" max="2" width="60" style="168" customWidth="1"/>
    <col min="3" max="3" width="9.7109375" style="148" customWidth="1"/>
    <col min="4" max="4" width="11.85546875" style="148" customWidth="1"/>
  </cols>
  <sheetData>
    <row r="1" spans="1:4">
      <c r="A1" s="140"/>
      <c r="B1" s="141"/>
      <c r="C1" s="318"/>
      <c r="D1" s="318"/>
    </row>
    <row r="2" spans="1:4">
      <c r="A2" s="143"/>
      <c r="B2" s="144"/>
      <c r="C2" s="319"/>
      <c r="D2" s="319"/>
    </row>
    <row r="3" spans="1:4">
      <c r="A3" s="143"/>
      <c r="B3" s="144"/>
      <c r="C3" s="319"/>
      <c r="D3" s="319"/>
    </row>
    <row r="4" spans="1:4">
      <c r="A4" s="143"/>
      <c r="B4" s="144"/>
      <c r="C4" s="319"/>
      <c r="D4" s="319"/>
    </row>
    <row r="5" spans="1:4">
      <c r="A5" s="143"/>
      <c r="B5" s="144"/>
      <c r="C5" s="319"/>
      <c r="D5" s="319"/>
    </row>
    <row r="6" spans="1:4">
      <c r="A6" s="143"/>
      <c r="B6" s="144"/>
      <c r="C6" s="319"/>
      <c r="D6" s="319"/>
    </row>
    <row r="7" spans="1:4" ht="6" customHeight="1">
      <c r="A7" s="143"/>
      <c r="B7" s="144"/>
      <c r="C7" s="319"/>
      <c r="D7" s="319"/>
    </row>
    <row r="8" spans="1:4">
      <c r="A8" s="146"/>
      <c r="B8" s="147"/>
      <c r="C8" s="320"/>
      <c r="D8" s="320"/>
    </row>
    <row r="9" spans="1:4">
      <c r="A9"/>
      <c r="B9" s="147"/>
      <c r="C9" s="320"/>
      <c r="D9" s="320"/>
    </row>
    <row r="10" spans="1:4">
      <c r="A10" s="149"/>
      <c r="B10" s="147"/>
      <c r="C10" s="320"/>
      <c r="D10" s="320"/>
    </row>
    <row r="11" spans="1:4">
      <c r="A11" s="149"/>
      <c r="B11" s="147"/>
      <c r="C11" s="320"/>
      <c r="D11" s="320"/>
    </row>
    <row r="12" spans="1:4">
      <c r="A12" s="149"/>
      <c r="B12" s="147"/>
      <c r="C12" s="320"/>
      <c r="D12" s="320"/>
    </row>
    <row r="13" spans="1:4">
      <c r="A13" s="149"/>
      <c r="B13" s="147"/>
      <c r="C13" s="320"/>
      <c r="D13" s="320"/>
    </row>
    <row r="14" spans="1:4">
      <c r="A14" s="149"/>
      <c r="B14" s="147"/>
      <c r="C14" s="320"/>
      <c r="D14" s="320"/>
    </row>
    <row r="15" spans="1:4">
      <c r="A15" s="149"/>
      <c r="B15" s="147"/>
      <c r="C15" s="320"/>
      <c r="D15" s="320"/>
    </row>
    <row r="16" spans="1:4">
      <c r="A16" s="149"/>
      <c r="B16" s="147"/>
      <c r="C16" s="320"/>
      <c r="D16" s="320"/>
    </row>
    <row r="17" spans="1:4">
      <c r="A17" s="149"/>
      <c r="B17" s="147"/>
      <c r="C17" s="320"/>
      <c r="D17" s="320"/>
    </row>
    <row r="18" spans="1:4">
      <c r="A18" s="149"/>
      <c r="B18" s="147"/>
      <c r="C18" s="320"/>
      <c r="D18" s="320"/>
    </row>
    <row r="19" spans="1:4">
      <c r="A19" s="149"/>
      <c r="B19" s="147"/>
      <c r="C19" s="320"/>
      <c r="D19" s="320"/>
    </row>
    <row r="20" spans="1:4">
      <c r="A20" s="149"/>
      <c r="B20" s="147"/>
      <c r="C20" s="320"/>
      <c r="D20" s="320"/>
    </row>
    <row r="21" spans="1:4">
      <c r="A21" s="149"/>
      <c r="B21" s="147"/>
      <c r="C21" s="320"/>
      <c r="D21" s="320"/>
    </row>
    <row r="22" spans="1:4">
      <c r="A22" s="149"/>
      <c r="B22" s="147"/>
      <c r="C22" s="320"/>
      <c r="D22" s="320"/>
    </row>
    <row r="23" spans="1:4">
      <c r="A23" s="149"/>
      <c r="B23" s="147"/>
      <c r="C23" s="320"/>
      <c r="D23" s="320"/>
    </row>
    <row r="24" spans="1:4">
      <c r="A24" s="149"/>
      <c r="B24" s="147"/>
      <c r="C24" s="320"/>
      <c r="D24" s="320"/>
    </row>
    <row r="25" spans="1:4">
      <c r="A25" s="149"/>
      <c r="B25" s="147"/>
      <c r="C25" s="320"/>
      <c r="D25" s="320"/>
    </row>
    <row r="26" spans="1:4">
      <c r="A26" s="149"/>
      <c r="B26" s="147"/>
      <c r="C26" s="320"/>
      <c r="D26" s="320"/>
    </row>
    <row r="27" spans="1:4">
      <c r="A27" s="149"/>
      <c r="B27" s="147"/>
      <c r="C27" s="320"/>
      <c r="D27" s="320"/>
    </row>
    <row r="28" spans="1:4">
      <c r="A28" s="631" t="s">
        <v>1882</v>
      </c>
      <c r="B28" s="630"/>
      <c r="C28" s="320"/>
      <c r="D28" s="320"/>
    </row>
    <row r="29" spans="1:4">
      <c r="A29" s="149"/>
      <c r="B29" s="147"/>
      <c r="C29" s="320"/>
      <c r="D29" s="320"/>
    </row>
    <row r="30" spans="1:4" ht="17.25" customHeight="1">
      <c r="A30" s="149"/>
      <c r="B30" s="147"/>
      <c r="C30" s="320"/>
      <c r="D30" s="320"/>
    </row>
    <row r="31" spans="1:4">
      <c r="A31" s="149"/>
      <c r="B31" s="147"/>
      <c r="C31" s="320"/>
      <c r="D31" s="320"/>
    </row>
    <row r="32" spans="1:4">
      <c r="A32" s="149"/>
      <c r="B32" s="147"/>
      <c r="C32" s="320"/>
      <c r="D32" s="320"/>
    </row>
    <row r="33" spans="1:4">
      <c r="A33" s="149"/>
      <c r="B33" s="147"/>
      <c r="C33" s="320"/>
      <c r="D33" s="320"/>
    </row>
    <row r="34" spans="1:4">
      <c r="A34" s="149"/>
      <c r="B34" s="147"/>
      <c r="C34" s="320"/>
      <c r="D34" s="320"/>
    </row>
    <row r="35" spans="1:4">
      <c r="A35" s="149"/>
      <c r="B35" s="147"/>
      <c r="C35" s="320"/>
      <c r="D35" s="320"/>
    </row>
    <row r="36" spans="1:4">
      <c r="A36" s="149"/>
      <c r="B36" s="147"/>
      <c r="C36" s="320"/>
      <c r="D36" s="320"/>
    </row>
    <row r="37" spans="1:4">
      <c r="A37" s="149"/>
      <c r="B37" s="147"/>
      <c r="C37" s="320"/>
      <c r="D37" s="320"/>
    </row>
    <row r="38" spans="1:4">
      <c r="A38" s="149"/>
      <c r="B38" s="147"/>
      <c r="C38" s="320"/>
      <c r="D38" s="320"/>
    </row>
    <row r="39" spans="1:4">
      <c r="A39" s="149"/>
      <c r="B39" s="147"/>
      <c r="C39" s="320"/>
      <c r="D39" s="320"/>
    </row>
    <row r="40" spans="1:4">
      <c r="A40" s="149"/>
      <c r="B40" s="147"/>
      <c r="C40" s="320"/>
      <c r="D40" s="320"/>
    </row>
    <row r="41" spans="1:4">
      <c r="A41" s="149"/>
      <c r="B41" s="147"/>
      <c r="C41" s="320"/>
      <c r="D41" s="320"/>
    </row>
    <row r="42" spans="1:4">
      <c r="A42" s="149"/>
      <c r="B42" s="147"/>
      <c r="C42" s="320"/>
      <c r="D42" s="320"/>
    </row>
    <row r="43" spans="1:4">
      <c r="A43" s="149"/>
      <c r="B43" s="147"/>
      <c r="C43" s="320"/>
      <c r="D43" s="320"/>
    </row>
    <row r="44" spans="1:4">
      <c r="A44" s="149"/>
      <c r="B44" s="147"/>
      <c r="C44" s="320"/>
      <c r="D44" s="320"/>
    </row>
    <row r="45" spans="1:4">
      <c r="A45" s="149"/>
      <c r="B45" s="147"/>
      <c r="C45" s="320"/>
      <c r="D45" s="320"/>
    </row>
    <row r="46" spans="1:4">
      <c r="A46" s="149"/>
      <c r="B46" s="147"/>
      <c r="C46" s="320"/>
      <c r="D46" s="320"/>
    </row>
    <row r="47" spans="1:4" s="187" customFormat="1" ht="12.75">
      <c r="A47" s="151" t="s">
        <v>1436</v>
      </c>
      <c r="B47" s="152"/>
      <c r="C47" s="321" t="s">
        <v>927</v>
      </c>
      <c r="D47" s="321" t="s">
        <v>928</v>
      </c>
    </row>
    <row r="48" spans="1:4" s="483" customFormat="1" ht="9">
      <c r="A48" s="466"/>
      <c r="B48" s="467" t="s">
        <v>1437</v>
      </c>
      <c r="C48" s="468"/>
      <c r="D48" s="468"/>
    </row>
    <row r="49" spans="1:4" s="90" customFormat="1" ht="20.25">
      <c r="A49" s="484" t="s">
        <v>1462</v>
      </c>
      <c r="B49" s="489" t="s">
        <v>1463</v>
      </c>
      <c r="C49" s="485">
        <f>D49*0.8</f>
        <v>1493.8400000000001</v>
      </c>
      <c r="D49" s="490">
        <v>1867.3</v>
      </c>
    </row>
    <row r="50" spans="1:4" s="206" customFormat="1" ht="12.75">
      <c r="A50" s="219" t="s">
        <v>979</v>
      </c>
      <c r="B50" s="162"/>
      <c r="C50" s="153"/>
      <c r="D50" s="153"/>
    </row>
    <row r="51" spans="1:4" s="202" customFormat="1" ht="11.25">
      <c r="A51" s="892" t="s">
        <v>980</v>
      </c>
      <c r="B51" s="892"/>
      <c r="C51" s="892"/>
      <c r="D51" s="892"/>
    </row>
    <row r="52" spans="1:4" s="202" customFormat="1" ht="11.25">
      <c r="A52" s="892" t="s">
        <v>981</v>
      </c>
      <c r="B52" s="892"/>
      <c r="C52" s="892"/>
      <c r="D52" s="892"/>
    </row>
    <row r="53" spans="1:4" s="202" customFormat="1" ht="11.25">
      <c r="A53" s="220" t="s">
        <v>982</v>
      </c>
      <c r="B53" s="220"/>
      <c r="C53" s="220"/>
      <c r="D53" s="220"/>
    </row>
    <row r="54" spans="1:4" s="202" customFormat="1" ht="11.25">
      <c r="A54" s="220"/>
      <c r="B54" s="220"/>
      <c r="C54" s="220"/>
      <c r="D54" s="220"/>
    </row>
    <row r="55" spans="1:4" s="202" customFormat="1" ht="11.25">
      <c r="A55" s="220" t="s">
        <v>983</v>
      </c>
      <c r="B55" s="220"/>
      <c r="C55" s="220"/>
      <c r="D55" s="220"/>
    </row>
    <row r="56" spans="1:4" s="310" customFormat="1" ht="11.25">
      <c r="A56" s="220" t="s">
        <v>984</v>
      </c>
      <c r="B56" s="220"/>
      <c r="C56" s="220"/>
      <c r="D56" s="220"/>
    </row>
    <row r="57" spans="1:4" s="310" customFormat="1" ht="11.25">
      <c r="A57" s="220" t="s">
        <v>985</v>
      </c>
      <c r="B57" s="220"/>
      <c r="C57" s="220"/>
      <c r="D57" s="220"/>
    </row>
    <row r="58" spans="1:4" s="310" customFormat="1" ht="31.5" customHeight="1">
      <c r="A58" s="893" t="s">
        <v>986</v>
      </c>
      <c r="B58" s="893"/>
      <c r="C58" s="893"/>
      <c r="D58" s="893"/>
    </row>
    <row r="59" spans="1:4" s="137" customFormat="1" ht="12.75" customHeight="1">
      <c r="A59" s="221" t="s">
        <v>987</v>
      </c>
      <c r="B59" s="222"/>
      <c r="C59" s="471" t="s">
        <v>927</v>
      </c>
      <c r="D59" s="471" t="s">
        <v>928</v>
      </c>
    </row>
    <row r="60" spans="1:4" s="473" customFormat="1" ht="12.75">
      <c r="A60" s="192" t="s">
        <v>988</v>
      </c>
      <c r="B60" s="193" t="s">
        <v>989</v>
      </c>
      <c r="C60" s="491">
        <f>D60*0.8</f>
        <v>336</v>
      </c>
      <c r="D60" s="491">
        <v>420</v>
      </c>
    </row>
    <row r="61" spans="1:4" s="475" customFormat="1" ht="12.75">
      <c r="A61" s="196" t="s">
        <v>990</v>
      </c>
      <c r="B61" s="464" t="s">
        <v>991</v>
      </c>
      <c r="C61" s="491">
        <f t="shared" ref="C61:C64" si="0">D61*0.8</f>
        <v>240</v>
      </c>
      <c r="D61" s="492">
        <v>300</v>
      </c>
    </row>
    <row r="62" spans="1:4" s="475" customFormat="1" ht="12.75">
      <c r="A62" s="196" t="s">
        <v>992</v>
      </c>
      <c r="B62" s="464" t="s">
        <v>993</v>
      </c>
      <c r="C62" s="491">
        <f t="shared" si="0"/>
        <v>84</v>
      </c>
      <c r="D62" s="492">
        <v>105</v>
      </c>
    </row>
    <row r="63" spans="1:4" s="475" customFormat="1" ht="29.25">
      <c r="A63" s="158" t="s">
        <v>994</v>
      </c>
      <c r="B63" s="228" t="s">
        <v>995</v>
      </c>
      <c r="C63" s="491">
        <f t="shared" si="0"/>
        <v>28</v>
      </c>
      <c r="D63" s="493">
        <v>35</v>
      </c>
    </row>
    <row r="64" spans="1:4" s="226" customFormat="1" ht="59.25" customHeight="1">
      <c r="A64" s="227" t="s">
        <v>996</v>
      </c>
      <c r="B64" s="228" t="s">
        <v>997</v>
      </c>
      <c r="C64" s="494">
        <f t="shared" si="0"/>
        <v>32</v>
      </c>
      <c r="D64" s="495">
        <v>40</v>
      </c>
    </row>
    <row r="65" spans="1:4">
      <c r="A65" s="221" t="s">
        <v>1450</v>
      </c>
      <c r="B65" s="222"/>
      <c r="C65" s="480"/>
      <c r="D65" s="480"/>
    </row>
    <row r="66" spans="1:4">
      <c r="A66" s="244" t="s">
        <v>1451</v>
      </c>
      <c r="B66" s="244"/>
      <c r="C66" s="481"/>
      <c r="D66" s="481"/>
    </row>
    <row r="190" spans="1:4" s="169" customFormat="1">
      <c r="A190" s="167"/>
      <c r="B190" s="168"/>
      <c r="C190" s="148"/>
      <c r="D190" s="148"/>
    </row>
    <row r="191" spans="1:4" s="169" customFormat="1">
      <c r="A191" s="167"/>
      <c r="B191" s="168"/>
      <c r="C191" s="148"/>
      <c r="D191" s="148"/>
    </row>
    <row r="201" spans="1:4">
      <c r="B201" s="170"/>
    </row>
    <row r="202" spans="1:4">
      <c r="A202" s="172"/>
      <c r="B202" s="173"/>
      <c r="C202" s="174"/>
      <c r="D202" s="174"/>
    </row>
    <row r="203" spans="1:4">
      <c r="A203" s="172"/>
      <c r="B203" s="175"/>
      <c r="C203" s="174"/>
      <c r="D203" s="174"/>
    </row>
  </sheetData>
  <mergeCells count="3">
    <mergeCell ref="A51:D51"/>
    <mergeCell ref="A52:D52"/>
    <mergeCell ref="A58:D58"/>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546E8-2530-4476-9B51-35DDB0A18350}">
  <dimension ref="A1:G343"/>
  <sheetViews>
    <sheetView workbookViewId="0">
      <selection activeCell="B14" sqref="B14"/>
    </sheetView>
  </sheetViews>
  <sheetFormatPr defaultColWidth="9.140625" defaultRowHeight="15"/>
  <cols>
    <col min="1" max="1" width="15.7109375" style="167" customWidth="1"/>
    <col min="2" max="2" width="60" style="168" customWidth="1"/>
    <col min="3" max="3" width="9.7109375" style="148" customWidth="1"/>
    <col min="4" max="4" width="11.85546875" style="148" customWidth="1"/>
  </cols>
  <sheetData>
    <row r="1" spans="1:5">
      <c r="A1" s="140"/>
      <c r="B1" s="141"/>
      <c r="C1" s="318"/>
      <c r="D1" s="318"/>
    </row>
    <row r="2" spans="1:5">
      <c r="A2" s="143"/>
      <c r="B2" s="144"/>
      <c r="C2" s="319"/>
      <c r="D2" s="319"/>
    </row>
    <row r="3" spans="1:5">
      <c r="A3" s="143"/>
      <c r="B3" s="144"/>
      <c r="C3" s="319"/>
      <c r="D3" s="319"/>
    </row>
    <row r="4" spans="1:5">
      <c r="A4" s="143"/>
      <c r="B4" s="144"/>
      <c r="C4" s="319"/>
      <c r="D4" s="319"/>
    </row>
    <row r="5" spans="1:5" ht="8.4499999999999993" customHeight="1">
      <c r="A5" s="143"/>
      <c r="B5" s="144"/>
      <c r="C5" s="319"/>
      <c r="D5" s="319"/>
    </row>
    <row r="6" spans="1:5" ht="11.45" customHeight="1">
      <c r="A6" s="898" t="s">
        <v>1883</v>
      </c>
      <c r="B6" s="898"/>
      <c r="C6" s="319"/>
      <c r="D6" s="319"/>
    </row>
    <row r="7" spans="1:5">
      <c r="A7" s="496" t="s">
        <v>1464</v>
      </c>
      <c r="B7" s="497"/>
      <c r="C7" s="471" t="s">
        <v>927</v>
      </c>
      <c r="D7" s="471" t="s">
        <v>928</v>
      </c>
    </row>
    <row r="8" spans="1:5">
      <c r="A8" s="498" t="s">
        <v>282</v>
      </c>
      <c r="B8" s="156" t="s">
        <v>1465</v>
      </c>
      <c r="C8" s="499">
        <f>D8*0.8</f>
        <v>44.64</v>
      </c>
      <c r="D8" s="499">
        <v>55.8</v>
      </c>
      <c r="E8" s="137"/>
    </row>
    <row r="9" spans="1:5">
      <c r="A9" s="498" t="s">
        <v>283</v>
      </c>
      <c r="B9" s="156" t="s">
        <v>1466</v>
      </c>
      <c r="C9" s="499">
        <f t="shared" ref="C9:C49" si="0">D9*0.8</f>
        <v>80.960000000000008</v>
      </c>
      <c r="D9" s="499">
        <v>101.2</v>
      </c>
      <c r="E9" s="137"/>
    </row>
    <row r="10" spans="1:5">
      <c r="A10" s="500" t="s">
        <v>344</v>
      </c>
      <c r="B10" s="262" t="s">
        <v>1467</v>
      </c>
      <c r="C10" s="499">
        <f t="shared" si="0"/>
        <v>41.760000000000005</v>
      </c>
      <c r="D10" s="501">
        <v>52.2</v>
      </c>
      <c r="E10" s="137"/>
    </row>
    <row r="11" spans="1:5" ht="20.25">
      <c r="A11" s="502" t="s">
        <v>246</v>
      </c>
      <c r="B11" s="228" t="s">
        <v>1468</v>
      </c>
      <c r="C11" s="499">
        <f t="shared" si="0"/>
        <v>51.360000000000007</v>
      </c>
      <c r="D11" s="503">
        <v>64.2</v>
      </c>
      <c r="E11" s="137"/>
    </row>
    <row r="12" spans="1:5">
      <c r="A12" s="504" t="s">
        <v>108</v>
      </c>
      <c r="B12" s="262" t="s">
        <v>1469</v>
      </c>
      <c r="C12" s="499">
        <f t="shared" si="0"/>
        <v>31.360000000000003</v>
      </c>
      <c r="D12" s="505">
        <v>39.200000000000003</v>
      </c>
      <c r="E12" s="137"/>
    </row>
    <row r="13" spans="1:5" ht="20.25">
      <c r="A13" s="453" t="s">
        <v>322</v>
      </c>
      <c r="B13" s="211" t="s">
        <v>1470</v>
      </c>
      <c r="C13" s="499">
        <f t="shared" si="0"/>
        <v>73.600000000000009</v>
      </c>
      <c r="D13" s="499">
        <v>92</v>
      </c>
      <c r="E13" s="137"/>
    </row>
    <row r="14" spans="1:5">
      <c r="A14" s="453" t="s">
        <v>323</v>
      </c>
      <c r="B14" s="211" t="s">
        <v>332</v>
      </c>
      <c r="C14" s="499">
        <f t="shared" si="0"/>
        <v>163.20000000000002</v>
      </c>
      <c r="D14" s="506">
        <v>204</v>
      </c>
      <c r="E14" s="137"/>
    </row>
    <row r="15" spans="1:5">
      <c r="A15" s="496" t="s">
        <v>1471</v>
      </c>
      <c r="B15" s="507"/>
      <c r="C15" s="471" t="s">
        <v>927</v>
      </c>
      <c r="D15" s="471" t="s">
        <v>928</v>
      </c>
      <c r="E15" s="137"/>
    </row>
    <row r="16" spans="1:5" ht="20.25">
      <c r="A16" s="508" t="s">
        <v>110</v>
      </c>
      <c r="B16" s="156" t="s">
        <v>1472</v>
      </c>
      <c r="C16" s="499">
        <f t="shared" si="0"/>
        <v>33.44</v>
      </c>
      <c r="D16" s="506">
        <v>41.8</v>
      </c>
      <c r="E16" s="137"/>
    </row>
    <row r="17" spans="1:5" ht="20.25">
      <c r="A17" s="509" t="s">
        <v>109</v>
      </c>
      <c r="B17" s="262" t="s">
        <v>1473</v>
      </c>
      <c r="C17" s="499">
        <f t="shared" si="0"/>
        <v>46.160000000000004</v>
      </c>
      <c r="D17" s="501">
        <v>57.7</v>
      </c>
      <c r="E17" s="137"/>
    </row>
    <row r="18" spans="1:5" ht="20.25">
      <c r="A18" s="453" t="s">
        <v>1474</v>
      </c>
      <c r="B18" s="211" t="s">
        <v>1475</v>
      </c>
      <c r="C18" s="499">
        <f t="shared" si="0"/>
        <v>33.44</v>
      </c>
      <c r="D18" s="510">
        <v>41.8</v>
      </c>
      <c r="E18" s="137"/>
    </row>
    <row r="19" spans="1:5" ht="20.25">
      <c r="A19" s="452" t="s">
        <v>243</v>
      </c>
      <c r="B19" s="254" t="s">
        <v>1476</v>
      </c>
      <c r="C19" s="499">
        <f t="shared" si="0"/>
        <v>46.160000000000004</v>
      </c>
      <c r="D19" s="276">
        <v>57.7</v>
      </c>
      <c r="E19" s="137"/>
    </row>
    <row r="20" spans="1:5">
      <c r="A20" s="496" t="s">
        <v>1477</v>
      </c>
      <c r="B20" s="511"/>
      <c r="C20" s="471" t="s">
        <v>927</v>
      </c>
      <c r="D20" s="471" t="s">
        <v>928</v>
      </c>
      <c r="E20" s="137"/>
    </row>
    <row r="21" spans="1:5" ht="20.25">
      <c r="A21" s="509" t="s">
        <v>106</v>
      </c>
      <c r="B21" s="262" t="s">
        <v>1478</v>
      </c>
      <c r="C21" s="499">
        <f t="shared" si="0"/>
        <v>12</v>
      </c>
      <c r="D21" s="501">
        <v>15</v>
      </c>
      <c r="E21" s="137"/>
    </row>
    <row r="22" spans="1:5" ht="20.25">
      <c r="A22" s="509" t="s">
        <v>237</v>
      </c>
      <c r="B22" s="262" t="s">
        <v>1479</v>
      </c>
      <c r="C22" s="499">
        <f t="shared" si="0"/>
        <v>64.239999999999995</v>
      </c>
      <c r="D22" s="512">
        <v>80.3</v>
      </c>
      <c r="E22" s="137"/>
    </row>
    <row r="23" spans="1:5">
      <c r="A23" s="513" t="s">
        <v>1480</v>
      </c>
      <c r="B23" s="514"/>
      <c r="C23" s="471" t="s">
        <v>927</v>
      </c>
      <c r="D23" s="471" t="s">
        <v>928</v>
      </c>
      <c r="E23" s="137"/>
    </row>
    <row r="24" spans="1:5">
      <c r="A24" s="515" t="s">
        <v>1481</v>
      </c>
      <c r="B24" s="156" t="s">
        <v>1482</v>
      </c>
      <c r="C24" s="499">
        <f t="shared" si="0"/>
        <v>153.60000000000002</v>
      </c>
      <c r="D24" s="516">
        <v>192</v>
      </c>
      <c r="E24" s="137"/>
    </row>
    <row r="25" spans="1:5">
      <c r="A25" s="515" t="s">
        <v>1483</v>
      </c>
      <c r="B25" s="156" t="s">
        <v>1484</v>
      </c>
      <c r="C25" s="499">
        <f t="shared" si="0"/>
        <v>135.44000000000003</v>
      </c>
      <c r="D25" s="499">
        <v>169.3</v>
      </c>
      <c r="E25" s="137"/>
    </row>
    <row r="26" spans="1:5" ht="65.25">
      <c r="A26" s="504" t="s">
        <v>1485</v>
      </c>
      <c r="B26" s="156" t="s">
        <v>1486</v>
      </c>
      <c r="C26" s="499">
        <f t="shared" si="0"/>
        <v>512.4</v>
      </c>
      <c r="D26" s="499">
        <v>640.5</v>
      </c>
      <c r="E26" s="137"/>
    </row>
    <row r="27" spans="1:5" ht="47.25">
      <c r="A27" s="515" t="s">
        <v>1487</v>
      </c>
      <c r="B27" s="156" t="s">
        <v>1488</v>
      </c>
      <c r="C27" s="499">
        <f t="shared" si="0"/>
        <v>850.24</v>
      </c>
      <c r="D27" s="499">
        <v>1062.8</v>
      </c>
      <c r="E27" s="137"/>
    </row>
    <row r="28" spans="1:5" ht="47.25">
      <c r="A28" s="515" t="s">
        <v>1489</v>
      </c>
      <c r="B28" s="156" t="s">
        <v>1490</v>
      </c>
      <c r="C28" s="499">
        <f t="shared" si="0"/>
        <v>812</v>
      </c>
      <c r="D28" s="499">
        <v>1015</v>
      </c>
      <c r="E28" s="137"/>
    </row>
    <row r="29" spans="1:5">
      <c r="A29" s="513" t="s">
        <v>1491</v>
      </c>
      <c r="B29" s="514"/>
      <c r="C29" s="471" t="s">
        <v>927</v>
      </c>
      <c r="D29" s="471" t="s">
        <v>928</v>
      </c>
      <c r="E29" s="137"/>
    </row>
    <row r="30" spans="1:5" ht="20.25">
      <c r="A30" s="342" t="s">
        <v>1492</v>
      </c>
      <c r="B30" s="159" t="s">
        <v>1493</v>
      </c>
      <c r="C30" s="499">
        <f t="shared" si="0"/>
        <v>42.64</v>
      </c>
      <c r="D30" s="517">
        <v>53.3</v>
      </c>
      <c r="E30" s="137"/>
    </row>
    <row r="31" spans="1:5">
      <c r="A31" s="496" t="s">
        <v>1494</v>
      </c>
      <c r="B31" s="507"/>
      <c r="C31" s="471" t="s">
        <v>927</v>
      </c>
      <c r="D31" s="471" t="s">
        <v>928</v>
      </c>
      <c r="E31" s="137"/>
    </row>
    <row r="32" spans="1:5">
      <c r="A32" s="515" t="s">
        <v>281</v>
      </c>
      <c r="B32" s="156" t="s">
        <v>1495</v>
      </c>
      <c r="C32" s="499">
        <f t="shared" si="0"/>
        <v>60</v>
      </c>
      <c r="D32" s="499">
        <v>75</v>
      </c>
      <c r="E32" s="137"/>
    </row>
    <row r="33" spans="1:5">
      <c r="A33" s="504" t="s">
        <v>105</v>
      </c>
      <c r="B33" s="262" t="s">
        <v>1496</v>
      </c>
      <c r="C33" s="499">
        <f t="shared" si="0"/>
        <v>68.400000000000006</v>
      </c>
      <c r="D33" s="505">
        <v>85.5</v>
      </c>
      <c r="E33" s="137"/>
    </row>
    <row r="34" spans="1:5">
      <c r="A34" s="515" t="s">
        <v>202</v>
      </c>
      <c r="B34" s="156" t="s">
        <v>1497</v>
      </c>
      <c r="C34" s="499">
        <f t="shared" si="0"/>
        <v>38.400000000000006</v>
      </c>
      <c r="D34" s="516">
        <v>48</v>
      </c>
      <c r="E34" s="137"/>
    </row>
    <row r="35" spans="1:5" ht="38.25">
      <c r="A35" s="236" t="s">
        <v>1498</v>
      </c>
      <c r="B35" s="254" t="s">
        <v>1499</v>
      </c>
      <c r="C35" s="499">
        <f t="shared" si="0"/>
        <v>159.20000000000002</v>
      </c>
      <c r="D35" s="518">
        <v>199</v>
      </c>
      <c r="E35" s="137"/>
    </row>
    <row r="36" spans="1:5" ht="38.25">
      <c r="A36" s="275" t="s">
        <v>1500</v>
      </c>
      <c r="B36" s="211" t="s">
        <v>1501</v>
      </c>
      <c r="C36" s="499">
        <f t="shared" si="0"/>
        <v>205.20000000000002</v>
      </c>
      <c r="D36" s="518">
        <v>256.5</v>
      </c>
      <c r="E36" s="137"/>
    </row>
    <row r="37" spans="1:5">
      <c r="A37" s="515" t="s">
        <v>390</v>
      </c>
      <c r="B37" s="156" t="s">
        <v>1502</v>
      </c>
      <c r="C37" s="499">
        <f t="shared" si="0"/>
        <v>156.4</v>
      </c>
      <c r="D37" s="516">
        <v>195.5</v>
      </c>
      <c r="E37" s="137"/>
    </row>
    <row r="38" spans="1:5">
      <c r="A38" s="496" t="s">
        <v>1503</v>
      </c>
      <c r="B38" s="507"/>
      <c r="C38" s="471"/>
      <c r="D38" s="471"/>
      <c r="E38" s="137"/>
    </row>
    <row r="39" spans="1:5" ht="22.5">
      <c r="A39" s="504" t="s">
        <v>111</v>
      </c>
      <c r="B39" s="262" t="s">
        <v>1504</v>
      </c>
      <c r="C39" s="499">
        <f t="shared" si="0"/>
        <v>11.76</v>
      </c>
      <c r="D39" s="462">
        <v>14.7</v>
      </c>
      <c r="E39" s="137"/>
    </row>
    <row r="40" spans="1:5" ht="20.25">
      <c r="A40" s="275" t="s">
        <v>241</v>
      </c>
      <c r="B40" s="211" t="s">
        <v>1505</v>
      </c>
      <c r="C40" s="499">
        <f t="shared" si="0"/>
        <v>16.8</v>
      </c>
      <c r="D40" s="519">
        <v>21</v>
      </c>
      <c r="E40" s="137"/>
    </row>
    <row r="41" spans="1:5" ht="20.25">
      <c r="A41" s="515" t="s">
        <v>107</v>
      </c>
      <c r="B41" s="156" t="s">
        <v>1506</v>
      </c>
      <c r="C41" s="499">
        <f t="shared" si="0"/>
        <v>53.84</v>
      </c>
      <c r="D41" s="516">
        <v>67.3</v>
      </c>
      <c r="E41" s="137"/>
    </row>
    <row r="42" spans="1:5">
      <c r="A42" s="504" t="s">
        <v>108</v>
      </c>
      <c r="B42" s="262" t="s">
        <v>1469</v>
      </c>
      <c r="C42" s="499">
        <f t="shared" si="0"/>
        <v>31.360000000000003</v>
      </c>
      <c r="D42" s="505">
        <v>39.200000000000003</v>
      </c>
      <c r="E42" s="137"/>
    </row>
    <row r="43" spans="1:5">
      <c r="A43" s="508" t="s">
        <v>1507</v>
      </c>
      <c r="B43" s="156" t="s">
        <v>1508</v>
      </c>
      <c r="C43" s="499">
        <f t="shared" si="0"/>
        <v>35.839999999999996</v>
      </c>
      <c r="D43" s="516">
        <v>44.8</v>
      </c>
      <c r="E43" s="137"/>
    </row>
    <row r="44" spans="1:5" ht="20.25">
      <c r="A44" s="504" t="s">
        <v>1509</v>
      </c>
      <c r="B44" s="262" t="s">
        <v>1510</v>
      </c>
      <c r="C44" s="499">
        <f t="shared" si="0"/>
        <v>22.560000000000002</v>
      </c>
      <c r="D44" s="501">
        <v>28.2</v>
      </c>
      <c r="E44" s="137"/>
    </row>
    <row r="45" spans="1:5">
      <c r="A45" s="24" t="s">
        <v>336</v>
      </c>
      <c r="B45" s="520" t="s">
        <v>1511</v>
      </c>
      <c r="C45" s="499">
        <f t="shared" si="0"/>
        <v>35.6</v>
      </c>
      <c r="D45" s="521">
        <v>44.5</v>
      </c>
      <c r="E45" s="137"/>
    </row>
    <row r="46" spans="1:5" ht="20.25">
      <c r="A46" s="236" t="s">
        <v>1512</v>
      </c>
      <c r="B46" s="254" t="s">
        <v>1513</v>
      </c>
      <c r="C46" s="499">
        <f t="shared" si="0"/>
        <v>79.600000000000009</v>
      </c>
      <c r="D46" s="522">
        <v>99.5</v>
      </c>
      <c r="E46" s="137"/>
    </row>
    <row r="47" spans="1:5" ht="51.75" customHeight="1">
      <c r="A47" s="342" t="s">
        <v>1514</v>
      </c>
      <c r="B47" s="159" t="s">
        <v>1515</v>
      </c>
      <c r="C47" s="499">
        <f t="shared" si="0"/>
        <v>29.360000000000003</v>
      </c>
      <c r="D47" s="523">
        <v>36.700000000000003</v>
      </c>
      <c r="E47" s="137"/>
    </row>
    <row r="48" spans="1:5">
      <c r="A48" s="509" t="s">
        <v>112</v>
      </c>
      <c r="B48" s="262" t="s">
        <v>331</v>
      </c>
      <c r="C48" s="499">
        <f t="shared" si="0"/>
        <v>148</v>
      </c>
      <c r="D48" s="501">
        <v>185</v>
      </c>
      <c r="E48" s="137"/>
    </row>
    <row r="49" spans="1:7" ht="20.25">
      <c r="A49" s="275" t="s">
        <v>167</v>
      </c>
      <c r="B49" s="211" t="s">
        <v>1516</v>
      </c>
      <c r="C49" s="499">
        <f t="shared" si="0"/>
        <v>46.160000000000004</v>
      </c>
      <c r="D49" s="524">
        <v>57.7</v>
      </c>
      <c r="E49" s="137"/>
    </row>
    <row r="50" spans="1:7">
      <c r="A50" s="525" t="s">
        <v>1517</v>
      </c>
      <c r="B50" s="526"/>
      <c r="C50" s="527"/>
      <c r="D50" s="527"/>
      <c r="E50" s="137"/>
    </row>
    <row r="51" spans="1:7">
      <c r="A51" s="528" t="s">
        <v>1518</v>
      </c>
      <c r="B51" s="528"/>
      <c r="C51" s="529"/>
      <c r="D51" s="529"/>
      <c r="E51" s="137"/>
    </row>
    <row r="52" spans="1:7">
      <c r="A52" s="528" t="s">
        <v>1519</v>
      </c>
      <c r="B52" s="528"/>
      <c r="C52" s="529"/>
      <c r="D52" s="529"/>
      <c r="E52" s="137"/>
    </row>
    <row r="53" spans="1:7" s="137" customFormat="1">
      <c r="A53" s="513" t="s">
        <v>1520</v>
      </c>
      <c r="B53" s="222"/>
      <c r="C53" s="480" t="s">
        <v>927</v>
      </c>
      <c r="D53" s="480" t="s">
        <v>928</v>
      </c>
      <c r="F53"/>
      <c r="G53"/>
    </row>
    <row r="54" spans="1:7" s="255" customFormat="1" ht="56.25">
      <c r="A54" s="275" t="s">
        <v>338</v>
      </c>
      <c r="B54" s="211" t="s">
        <v>1521</v>
      </c>
      <c r="C54" s="530">
        <f>D54*0.8</f>
        <v>726</v>
      </c>
      <c r="D54" s="530">
        <v>907.5</v>
      </c>
      <c r="E54" s="137"/>
      <c r="F54"/>
      <c r="G54"/>
    </row>
    <row r="55" spans="1:7" s="90" customFormat="1" ht="56.25">
      <c r="A55" s="270" t="s">
        <v>1070</v>
      </c>
      <c r="B55" s="211" t="s">
        <v>1522</v>
      </c>
      <c r="C55" s="530">
        <f t="shared" ref="C55:C57" si="1">D55*0.8</f>
        <v>470.56000000000006</v>
      </c>
      <c r="D55" s="530">
        <v>588.20000000000005</v>
      </c>
      <c r="E55" s="137"/>
      <c r="F55"/>
      <c r="G55"/>
    </row>
    <row r="56" spans="1:7" s="90" customFormat="1" ht="31.5">
      <c r="A56" s="236" t="s">
        <v>1074</v>
      </c>
      <c r="B56" s="254" t="s">
        <v>1138</v>
      </c>
      <c r="C56" s="530">
        <f t="shared" si="1"/>
        <v>428</v>
      </c>
      <c r="D56" s="531">
        <v>535</v>
      </c>
      <c r="E56" s="137"/>
      <c r="F56"/>
      <c r="G56"/>
    </row>
    <row r="57" spans="1:7" s="90" customFormat="1" ht="33.75">
      <c r="A57" s="236" t="s">
        <v>1076</v>
      </c>
      <c r="B57" s="254" t="s">
        <v>1077</v>
      </c>
      <c r="C57" s="530">
        <f t="shared" si="1"/>
        <v>294.40000000000003</v>
      </c>
      <c r="D57" s="518">
        <v>368</v>
      </c>
      <c r="E57" s="137"/>
      <c r="F57"/>
      <c r="G57"/>
    </row>
    <row r="58" spans="1:7" s="90" customFormat="1">
      <c r="A58" s="887" t="s">
        <v>1116</v>
      </c>
      <c r="B58" s="887"/>
      <c r="C58" s="888"/>
      <c r="D58" s="888"/>
      <c r="E58" s="137"/>
    </row>
    <row r="59" spans="1:7" s="90" customFormat="1" ht="195" customHeight="1">
      <c r="A59" s="889" t="s">
        <v>1117</v>
      </c>
      <c r="B59" s="889"/>
      <c r="C59" s="889"/>
      <c r="D59" s="889"/>
      <c r="E59" s="137"/>
    </row>
    <row r="60" spans="1:7" s="90" customFormat="1">
      <c r="A60" s="890" t="s">
        <v>1118</v>
      </c>
      <c r="B60" s="890"/>
      <c r="C60" s="888"/>
      <c r="D60" s="888"/>
      <c r="E60" s="137"/>
    </row>
    <row r="61" spans="1:7" s="90" customFormat="1" ht="70.5" customHeight="1">
      <c r="A61" s="889" t="s">
        <v>1119</v>
      </c>
      <c r="B61" s="889"/>
      <c r="C61" s="888"/>
      <c r="D61" s="888"/>
      <c r="E61" s="137"/>
    </row>
    <row r="62" spans="1:7">
      <c r="A62" s="151" t="s">
        <v>1523</v>
      </c>
      <c r="B62" s="152"/>
      <c r="C62" s="321"/>
      <c r="D62" s="321"/>
      <c r="E62" s="137"/>
    </row>
    <row r="63" spans="1:7">
      <c r="A63" s="90"/>
      <c r="B63" s="520"/>
      <c r="C63" s="521"/>
      <c r="D63" s="532"/>
      <c r="E63" s="137"/>
    </row>
    <row r="64" spans="1:7">
      <c r="A64" s="90"/>
      <c r="B64" s="520"/>
      <c r="C64" s="521"/>
      <c r="D64" s="532"/>
      <c r="E64" s="137"/>
    </row>
    <row r="65" spans="1:5">
      <c r="A65" s="533" t="s">
        <v>1524</v>
      </c>
      <c r="B65" s="520"/>
      <c r="C65" s="521"/>
      <c r="D65" s="534"/>
      <c r="E65" s="137"/>
    </row>
    <row r="66" spans="1:5" ht="3" customHeight="1">
      <c r="A66" s="90"/>
      <c r="B66" s="520"/>
      <c r="C66" s="521"/>
      <c r="D66" s="534"/>
      <c r="E66" s="137"/>
    </row>
    <row r="67" spans="1:5">
      <c r="A67" s="533" t="s">
        <v>1525</v>
      </c>
      <c r="B67" s="520"/>
      <c r="C67" s="521"/>
      <c r="D67" s="534"/>
      <c r="E67" s="137"/>
    </row>
    <row r="68" spans="1:5">
      <c r="A68" s="533" t="s">
        <v>1526</v>
      </c>
      <c r="B68" s="520"/>
      <c r="C68" s="521"/>
      <c r="D68" s="534"/>
      <c r="E68" s="137"/>
    </row>
    <row r="69" spans="1:5">
      <c r="A69" s="533" t="s">
        <v>1527</v>
      </c>
      <c r="B69" s="520"/>
      <c r="C69" s="521"/>
      <c r="D69" s="534"/>
      <c r="E69" s="137"/>
    </row>
    <row r="70" spans="1:5">
      <c r="A70" s="533" t="s">
        <v>1528</v>
      </c>
      <c r="B70" s="520"/>
      <c r="C70" s="521"/>
      <c r="D70" s="534"/>
      <c r="E70" s="137"/>
    </row>
    <row r="71" spans="1:5">
      <c r="A71" s="533" t="s">
        <v>1529</v>
      </c>
      <c r="B71" s="520"/>
      <c r="C71" s="521"/>
      <c r="D71" s="534"/>
      <c r="E71" s="137"/>
    </row>
    <row r="72" spans="1:5">
      <c r="A72" s="533" t="s">
        <v>1530</v>
      </c>
      <c r="B72" s="520"/>
      <c r="C72" s="521"/>
      <c r="D72" s="534"/>
      <c r="E72" s="137"/>
    </row>
    <row r="73" spans="1:5">
      <c r="A73" s="533" t="s">
        <v>1531</v>
      </c>
      <c r="B73" s="520"/>
      <c r="C73" s="521"/>
      <c r="D73" s="534"/>
      <c r="E73" s="137"/>
    </row>
    <row r="74" spans="1:5">
      <c r="A74" s="533"/>
      <c r="B74" s="520"/>
      <c r="C74" s="521"/>
      <c r="D74" s="534"/>
      <c r="E74" s="137"/>
    </row>
    <row r="75" spans="1:5">
      <c r="A75" s="533" t="s">
        <v>1532</v>
      </c>
      <c r="B75" s="520"/>
      <c r="C75" s="521"/>
      <c r="D75" s="534"/>
      <c r="E75" s="137"/>
    </row>
    <row r="76" spans="1:5">
      <c r="A76" s="533" t="s">
        <v>1533</v>
      </c>
      <c r="B76" s="520"/>
      <c r="C76" s="521"/>
      <c r="D76" s="534"/>
      <c r="E76" s="137"/>
    </row>
    <row r="77" spans="1:5">
      <c r="A77" s="90"/>
      <c r="B77" s="520"/>
      <c r="C77" s="521"/>
      <c r="D77" s="534"/>
      <c r="E77" s="137"/>
    </row>
    <row r="78" spans="1:5">
      <c r="A78" s="90"/>
      <c r="B78" s="520"/>
      <c r="C78" s="521"/>
      <c r="D78" s="534"/>
      <c r="E78" s="137"/>
    </row>
    <row r="79" spans="1:5">
      <c r="A79" s="90"/>
      <c r="B79" s="520"/>
      <c r="C79" s="521"/>
      <c r="D79" s="534"/>
      <c r="E79" s="137"/>
    </row>
    <row r="80" spans="1:5">
      <c r="A80" s="90"/>
      <c r="B80" s="520"/>
      <c r="C80" s="521"/>
      <c r="D80" s="534"/>
      <c r="E80" s="137"/>
    </row>
    <row r="81" spans="1:5">
      <c r="A81" s="90"/>
      <c r="B81" s="520"/>
      <c r="C81" s="521"/>
      <c r="D81" s="534"/>
      <c r="E81" s="137"/>
    </row>
    <row r="82" spans="1:5">
      <c r="A82" s="90"/>
      <c r="B82" s="520"/>
      <c r="C82" s="521"/>
      <c r="D82" s="534"/>
      <c r="E82" s="137"/>
    </row>
    <row r="83" spans="1:5">
      <c r="A83" s="90"/>
      <c r="B83" s="520"/>
      <c r="C83" s="521"/>
      <c r="D83" s="534"/>
      <c r="E83" s="137"/>
    </row>
    <row r="84" spans="1:5">
      <c r="A84" s="90"/>
      <c r="B84" s="520"/>
      <c r="C84" s="521"/>
      <c r="D84" s="534"/>
      <c r="E84" s="137"/>
    </row>
    <row r="85" spans="1:5">
      <c r="A85" s="90"/>
      <c r="B85" s="520"/>
      <c r="C85" s="521"/>
      <c r="D85" s="534"/>
      <c r="E85" s="137"/>
    </row>
    <row r="86" spans="1:5">
      <c r="A86" s="90"/>
      <c r="B86" s="520"/>
      <c r="C86" s="521"/>
      <c r="D86" s="534"/>
      <c r="E86" s="137"/>
    </row>
    <row r="87" spans="1:5">
      <c r="A87" s="90"/>
      <c r="B87" s="520"/>
      <c r="C87" s="521"/>
      <c r="D87" s="534"/>
      <c r="E87" s="137"/>
    </row>
    <row r="88" spans="1:5">
      <c r="A88" s="90"/>
      <c r="B88" s="520"/>
      <c r="C88" s="521"/>
      <c r="D88" s="534"/>
      <c r="E88" s="137"/>
    </row>
    <row r="89" spans="1:5">
      <c r="A89" s="90"/>
      <c r="B89" s="520"/>
      <c r="C89" s="521"/>
      <c r="D89" s="534"/>
      <c r="E89" s="137"/>
    </row>
    <row r="90" spans="1:5">
      <c r="A90" s="90"/>
      <c r="B90" s="520"/>
      <c r="C90" s="521"/>
      <c r="D90" s="534"/>
      <c r="E90" s="137"/>
    </row>
    <row r="91" spans="1:5">
      <c r="A91" s="90"/>
      <c r="B91" s="520"/>
      <c r="C91" s="521"/>
      <c r="D91" s="534"/>
      <c r="E91" s="137"/>
    </row>
    <row r="92" spans="1:5">
      <c r="A92" s="90"/>
      <c r="B92" s="520"/>
      <c r="C92" s="521"/>
      <c r="D92" s="534"/>
      <c r="E92" s="137"/>
    </row>
    <row r="93" spans="1:5">
      <c r="A93" s="90"/>
      <c r="B93" s="520"/>
      <c r="C93" s="521"/>
      <c r="D93" s="534"/>
      <c r="E93" s="137"/>
    </row>
    <row r="94" spans="1:5">
      <c r="A94" s="90"/>
      <c r="B94" s="520"/>
      <c r="C94" s="521"/>
      <c r="D94" s="534"/>
      <c r="E94" s="137"/>
    </row>
    <row r="95" spans="1:5">
      <c r="A95" s="90"/>
      <c r="B95" s="520"/>
      <c r="C95" s="521"/>
      <c r="D95" s="534"/>
      <c r="E95" s="137"/>
    </row>
    <row r="96" spans="1:5">
      <c r="A96" s="90"/>
      <c r="B96" s="520"/>
      <c r="C96" s="521"/>
      <c r="D96" s="534"/>
      <c r="E96" s="137"/>
    </row>
    <row r="97" spans="1:5">
      <c r="A97" s="90"/>
      <c r="B97" s="520"/>
      <c r="C97" s="521"/>
      <c r="D97" s="534"/>
      <c r="E97" s="137"/>
    </row>
    <row r="98" spans="1:5">
      <c r="A98" s="90"/>
      <c r="B98" s="520"/>
      <c r="C98" s="521"/>
      <c r="D98" s="534"/>
      <c r="E98" s="137"/>
    </row>
    <row r="99" spans="1:5">
      <c r="A99" s="90"/>
      <c r="B99" s="520"/>
      <c r="C99" s="521"/>
      <c r="D99" s="534"/>
      <c r="E99" s="137"/>
    </row>
    <row r="100" spans="1:5">
      <c r="A100" s="90"/>
      <c r="B100" s="520"/>
      <c r="C100" s="521"/>
      <c r="D100" s="534"/>
      <c r="E100" s="137"/>
    </row>
    <row r="101" spans="1:5">
      <c r="A101" s="90"/>
      <c r="B101" s="520"/>
      <c r="C101" s="521"/>
      <c r="D101" s="534"/>
      <c r="E101" s="137"/>
    </row>
    <row r="102" spans="1:5">
      <c r="A102" s="90"/>
      <c r="B102" s="520"/>
      <c r="C102" s="521"/>
      <c r="D102" s="534"/>
      <c r="E102" s="137"/>
    </row>
    <row r="103" spans="1:5">
      <c r="A103" s="90"/>
      <c r="B103" s="520"/>
      <c r="C103" s="521"/>
      <c r="D103" s="534"/>
      <c r="E103" s="137"/>
    </row>
    <row r="104" spans="1:5">
      <c r="A104" s="90"/>
      <c r="B104" s="520"/>
      <c r="C104" s="521"/>
      <c r="D104" s="534"/>
      <c r="E104" s="137"/>
    </row>
    <row r="105" spans="1:5">
      <c r="A105" s="90"/>
      <c r="B105" s="520"/>
      <c r="C105" s="521"/>
      <c r="D105" s="534"/>
      <c r="E105" s="137"/>
    </row>
    <row r="106" spans="1:5">
      <c r="A106" s="90"/>
      <c r="B106" s="520"/>
      <c r="C106" s="521"/>
      <c r="D106" s="534"/>
      <c r="E106" s="137"/>
    </row>
    <row r="107" spans="1:5">
      <c r="A107" s="90"/>
      <c r="B107" s="520"/>
      <c r="C107" s="521"/>
      <c r="D107" s="534"/>
      <c r="E107" s="137"/>
    </row>
    <row r="108" spans="1:5">
      <c r="A108" s="90"/>
      <c r="B108" s="520"/>
      <c r="C108" s="521"/>
      <c r="D108" s="534"/>
      <c r="E108" s="137"/>
    </row>
    <row r="109" spans="1:5">
      <c r="A109" s="90"/>
      <c r="B109" s="520"/>
      <c r="C109" s="521"/>
      <c r="D109" s="534"/>
      <c r="E109" s="137"/>
    </row>
    <row r="110" spans="1:5">
      <c r="A110" s="90"/>
      <c r="B110" s="520"/>
      <c r="C110" s="521"/>
      <c r="D110" s="534"/>
      <c r="E110" s="137"/>
    </row>
    <row r="111" spans="1:5">
      <c r="A111" s="90"/>
      <c r="B111" s="520"/>
      <c r="C111" s="521"/>
      <c r="D111" s="534"/>
      <c r="E111" s="137"/>
    </row>
    <row r="112" spans="1:5">
      <c r="A112" s="90"/>
      <c r="B112" s="520"/>
      <c r="C112" s="521"/>
      <c r="D112" s="534"/>
      <c r="E112" s="137"/>
    </row>
    <row r="113" spans="1:5">
      <c r="A113" s="90"/>
      <c r="B113" s="520"/>
      <c r="C113" s="521"/>
      <c r="D113" s="534"/>
      <c r="E113" s="137"/>
    </row>
    <row r="114" spans="1:5" s="90" customFormat="1">
      <c r="A114" s="151" t="s">
        <v>1534</v>
      </c>
      <c r="B114" s="152"/>
      <c r="C114" s="321"/>
      <c r="D114" s="321"/>
    </row>
    <row r="115" spans="1:5" s="90" customFormat="1">
      <c r="A115" s="535" t="s">
        <v>1535</v>
      </c>
      <c r="B115" s="536"/>
      <c r="C115" s="537" t="s">
        <v>927</v>
      </c>
      <c r="D115" s="537" t="s">
        <v>928</v>
      </c>
    </row>
    <row r="116" spans="1:5" s="90" customFormat="1">
      <c r="A116" s="236" t="s">
        <v>1536</v>
      </c>
      <c r="B116" s="254" t="s">
        <v>1537</v>
      </c>
      <c r="C116" s="538">
        <f>D116*0.8</f>
        <v>494.48</v>
      </c>
      <c r="D116" s="538">
        <v>618.1</v>
      </c>
      <c r="E116" s="137"/>
    </row>
    <row r="117" spans="1:5" s="90" customFormat="1" ht="22.5">
      <c r="A117" s="342" t="s">
        <v>1538</v>
      </c>
      <c r="B117" s="159" t="s">
        <v>1539</v>
      </c>
      <c r="C117" s="538">
        <f t="shared" ref="C117:C129" si="2">D117*0.8</f>
        <v>800.56000000000006</v>
      </c>
      <c r="D117" s="517">
        <v>1000.7</v>
      </c>
      <c r="E117" s="137"/>
    </row>
    <row r="118" spans="1:5" s="90" customFormat="1">
      <c r="A118" s="342" t="s">
        <v>1540</v>
      </c>
      <c r="B118" s="159" t="s">
        <v>1541</v>
      </c>
      <c r="C118" s="538">
        <f t="shared" si="2"/>
        <v>1107.44</v>
      </c>
      <c r="D118" s="517">
        <v>1384.3</v>
      </c>
      <c r="E118" s="137"/>
    </row>
    <row r="119" spans="1:5" s="90" customFormat="1">
      <c r="A119" s="535" t="s">
        <v>1542</v>
      </c>
      <c r="B119" s="536"/>
      <c r="C119" s="537" t="s">
        <v>927</v>
      </c>
      <c r="D119" s="537" t="s">
        <v>928</v>
      </c>
      <c r="E119" s="137"/>
    </row>
    <row r="120" spans="1:5" s="90" customFormat="1" ht="22.5">
      <c r="A120" s="275" t="s">
        <v>1543</v>
      </c>
      <c r="B120" s="211" t="s">
        <v>1544</v>
      </c>
      <c r="C120" s="538">
        <f t="shared" si="2"/>
        <v>888.16000000000008</v>
      </c>
      <c r="D120" s="539">
        <v>1110.2</v>
      </c>
      <c r="E120" s="137"/>
    </row>
    <row r="121" spans="1:5" s="90" customFormat="1" ht="22.5">
      <c r="A121" s="275" t="s">
        <v>1545</v>
      </c>
      <c r="B121" s="211" t="s">
        <v>1546</v>
      </c>
      <c r="C121" s="538">
        <f t="shared" si="2"/>
        <v>1500.3200000000002</v>
      </c>
      <c r="D121" s="539">
        <v>1875.4</v>
      </c>
      <c r="E121" s="137"/>
    </row>
    <row r="122" spans="1:5" s="90" customFormat="1">
      <c r="A122" s="535" t="s">
        <v>1547</v>
      </c>
      <c r="B122" s="536"/>
      <c r="C122" s="537" t="s">
        <v>927</v>
      </c>
      <c r="D122" s="537" t="s">
        <v>928</v>
      </c>
      <c r="E122" s="137"/>
    </row>
    <row r="123" spans="1:5" s="90" customFormat="1" ht="22.5">
      <c r="A123" s="275" t="s">
        <v>1548</v>
      </c>
      <c r="B123" s="211" t="s">
        <v>1549</v>
      </c>
      <c r="C123" s="538">
        <f t="shared" si="2"/>
        <v>633.68000000000006</v>
      </c>
      <c r="D123" s="539">
        <v>792.1</v>
      </c>
      <c r="E123" s="137"/>
    </row>
    <row r="124" spans="1:5" s="90" customFormat="1" ht="22.5">
      <c r="A124" s="236" t="s">
        <v>1550</v>
      </c>
      <c r="B124" s="254" t="s">
        <v>1551</v>
      </c>
      <c r="C124" s="538">
        <f t="shared" si="2"/>
        <v>939.7600000000001</v>
      </c>
      <c r="D124" s="538">
        <v>1174.7</v>
      </c>
      <c r="E124" s="137"/>
    </row>
    <row r="125" spans="1:5" s="90" customFormat="1">
      <c r="A125" s="236" t="s">
        <v>1552</v>
      </c>
      <c r="B125" s="254" t="s">
        <v>1553</v>
      </c>
      <c r="C125" s="538">
        <f t="shared" si="2"/>
        <v>1246.6400000000001</v>
      </c>
      <c r="D125" s="538">
        <v>1558.3</v>
      </c>
      <c r="E125" s="137"/>
    </row>
    <row r="126" spans="1:5" s="90" customFormat="1">
      <c r="A126" s="535" t="s">
        <v>1554</v>
      </c>
      <c r="B126" s="536"/>
      <c r="C126" s="537" t="s">
        <v>927</v>
      </c>
      <c r="D126" s="537" t="s">
        <v>928</v>
      </c>
      <c r="E126" s="137"/>
    </row>
    <row r="127" spans="1:5" s="90" customFormat="1" ht="22.5">
      <c r="A127" s="275" t="s">
        <v>1555</v>
      </c>
      <c r="B127" s="211" t="s">
        <v>1556</v>
      </c>
      <c r="C127" s="538">
        <f t="shared" si="2"/>
        <v>844.07999999999993</v>
      </c>
      <c r="D127" s="539">
        <v>1055.0999999999999</v>
      </c>
      <c r="E127" s="137"/>
    </row>
    <row r="128" spans="1:5" s="90" customFormat="1" ht="22.5">
      <c r="A128" s="236" t="s">
        <v>1557</v>
      </c>
      <c r="B128" s="254" t="s">
        <v>1558</v>
      </c>
      <c r="C128" s="538">
        <f t="shared" si="2"/>
        <v>1067.44</v>
      </c>
      <c r="D128" s="538">
        <v>1334.3</v>
      </c>
      <c r="E128" s="137"/>
    </row>
    <row r="129" spans="1:5" s="90" customFormat="1" ht="22.5">
      <c r="A129" s="236" t="s">
        <v>1559</v>
      </c>
      <c r="B129" s="254" t="s">
        <v>1560</v>
      </c>
      <c r="C129" s="538">
        <f t="shared" si="2"/>
        <v>1457.04</v>
      </c>
      <c r="D129" s="538">
        <v>1821.3</v>
      </c>
      <c r="E129" s="137"/>
    </row>
    <row r="130" spans="1:5" s="90" customFormat="1">
      <c r="A130" s="535" t="s">
        <v>1561</v>
      </c>
      <c r="B130" s="536"/>
      <c r="C130" s="537" t="s">
        <v>927</v>
      </c>
      <c r="D130" s="537" t="s">
        <v>928</v>
      </c>
      <c r="E130" s="137"/>
    </row>
    <row r="131" spans="1:5" s="90" customFormat="1" ht="22.5">
      <c r="A131" s="275" t="s">
        <v>1562</v>
      </c>
      <c r="B131" s="211" t="s">
        <v>1563</v>
      </c>
      <c r="C131" s="538">
        <f>D131*0.8</f>
        <v>1027.3600000000001</v>
      </c>
      <c r="D131" s="539">
        <v>1284.2</v>
      </c>
      <c r="E131" s="137"/>
    </row>
    <row r="132" spans="1:5" s="90" customFormat="1" ht="22.5">
      <c r="A132" s="236" t="s">
        <v>1564</v>
      </c>
      <c r="B132" s="254" t="s">
        <v>1565</v>
      </c>
      <c r="C132" s="538">
        <f>D132*0.8</f>
        <v>1639.5200000000002</v>
      </c>
      <c r="D132" s="538">
        <v>2049.4</v>
      </c>
      <c r="E132" s="137"/>
    </row>
    <row r="133" spans="1:5" s="90" customFormat="1">
      <c r="A133" s="535" t="s">
        <v>1566</v>
      </c>
      <c r="B133" s="536"/>
      <c r="C133" s="537" t="s">
        <v>927</v>
      </c>
      <c r="D133" s="537" t="s">
        <v>928</v>
      </c>
      <c r="E133" s="137"/>
    </row>
    <row r="134" spans="1:5" s="90" customFormat="1" ht="22.5">
      <c r="A134" s="275" t="s">
        <v>1567</v>
      </c>
      <c r="B134" s="211" t="s">
        <v>1568</v>
      </c>
      <c r="C134" s="538">
        <f t="shared" ref="C134:C144" si="3">D134*0.8</f>
        <v>1237.7600000000002</v>
      </c>
      <c r="D134" s="539">
        <v>1547.2</v>
      </c>
      <c r="E134" s="137"/>
    </row>
    <row r="135" spans="1:5" s="90" customFormat="1" ht="22.5">
      <c r="A135" s="236" t="s">
        <v>1569</v>
      </c>
      <c r="B135" s="254" t="s">
        <v>1570</v>
      </c>
      <c r="C135" s="538">
        <f t="shared" si="3"/>
        <v>1684.48</v>
      </c>
      <c r="D135" s="538">
        <v>2105.6</v>
      </c>
      <c r="E135" s="137"/>
    </row>
    <row r="136" spans="1:5" s="90" customFormat="1">
      <c r="A136" s="535" t="s">
        <v>1571</v>
      </c>
      <c r="B136" s="536"/>
      <c r="C136" s="537" t="s">
        <v>927</v>
      </c>
      <c r="D136" s="537" t="s">
        <v>928</v>
      </c>
      <c r="E136" s="137"/>
    </row>
    <row r="137" spans="1:5" s="90" customFormat="1">
      <c r="A137" s="275" t="s">
        <v>1572</v>
      </c>
      <c r="B137" s="211" t="s">
        <v>1573</v>
      </c>
      <c r="C137" s="538">
        <f t="shared" si="3"/>
        <v>520.88</v>
      </c>
      <c r="D137" s="539">
        <v>651.1</v>
      </c>
      <c r="E137" s="137"/>
    </row>
    <row r="138" spans="1:5" s="90" customFormat="1">
      <c r="A138" s="275" t="s">
        <v>1574</v>
      </c>
      <c r="B138" s="211" t="s">
        <v>1575</v>
      </c>
      <c r="C138" s="538">
        <f t="shared" si="3"/>
        <v>826.96</v>
      </c>
      <c r="D138" s="539">
        <v>1033.7</v>
      </c>
      <c r="E138" s="137"/>
    </row>
    <row r="139" spans="1:5" s="90" customFormat="1">
      <c r="A139" s="275" t="s">
        <v>1576</v>
      </c>
      <c r="B139" s="211" t="s">
        <v>1577</v>
      </c>
      <c r="C139" s="538">
        <f t="shared" si="3"/>
        <v>1133.8399999999999</v>
      </c>
      <c r="D139" s="539">
        <v>1417.3</v>
      </c>
      <c r="E139" s="137"/>
    </row>
    <row r="140" spans="1:5" s="90" customFormat="1">
      <c r="A140" s="535" t="s">
        <v>1578</v>
      </c>
      <c r="B140" s="536"/>
      <c r="C140" s="537" t="s">
        <v>927</v>
      </c>
      <c r="D140" s="537" t="s">
        <v>928</v>
      </c>
      <c r="E140" s="137"/>
    </row>
    <row r="141" spans="1:5" s="90" customFormat="1" ht="22.5">
      <c r="A141" s="283" t="s">
        <v>1579</v>
      </c>
      <c r="B141" s="177" t="s">
        <v>1580</v>
      </c>
      <c r="C141" s="538">
        <f t="shared" si="3"/>
        <v>992.56000000000006</v>
      </c>
      <c r="D141" s="540">
        <v>1240.7</v>
      </c>
      <c r="E141" s="137"/>
    </row>
    <row r="142" spans="1:5" s="90" customFormat="1">
      <c r="A142" s="535" t="s">
        <v>1581</v>
      </c>
      <c r="B142" s="536"/>
      <c r="C142" s="537" t="s">
        <v>927</v>
      </c>
      <c r="D142" s="537" t="s">
        <v>928</v>
      </c>
      <c r="E142" s="137"/>
    </row>
    <row r="143" spans="1:5" s="90" customFormat="1" ht="22.5">
      <c r="A143" s="275" t="s">
        <v>1582</v>
      </c>
      <c r="B143" s="211" t="s">
        <v>1583</v>
      </c>
      <c r="C143" s="538">
        <f t="shared" si="3"/>
        <v>914.56000000000006</v>
      </c>
      <c r="D143" s="539">
        <v>1143.2</v>
      </c>
      <c r="E143" s="137"/>
    </row>
    <row r="144" spans="1:5" s="90" customFormat="1" ht="22.5">
      <c r="A144" s="275" t="s">
        <v>1584</v>
      </c>
      <c r="B144" s="211" t="s">
        <v>1585</v>
      </c>
      <c r="C144" s="538">
        <f t="shared" si="3"/>
        <v>1526.7200000000003</v>
      </c>
      <c r="D144" s="539">
        <v>1908.4</v>
      </c>
      <c r="E144" s="137"/>
    </row>
    <row r="145" spans="1:5" s="90" customFormat="1">
      <c r="A145" s="151" t="s">
        <v>1586</v>
      </c>
      <c r="B145" s="152"/>
      <c r="C145" s="537" t="s">
        <v>927</v>
      </c>
      <c r="D145" s="537" t="s">
        <v>928</v>
      </c>
      <c r="E145" s="137"/>
    </row>
    <row r="146" spans="1:5" s="90" customFormat="1">
      <c r="A146" s="541" t="s">
        <v>1587</v>
      </c>
      <c r="B146" s="211"/>
      <c r="C146" s="539"/>
      <c r="D146" s="539"/>
      <c r="E146" s="137"/>
    </row>
    <row r="147" spans="1:5" s="90" customFormat="1" ht="12.75" customHeight="1">
      <c r="A147" s="378" t="s">
        <v>1588</v>
      </c>
      <c r="B147" s="378"/>
      <c r="C147" s="159"/>
      <c r="D147" s="159"/>
      <c r="E147" s="137"/>
    </row>
    <row r="148" spans="1:5" s="90" customFormat="1" ht="12.75" customHeight="1">
      <c r="A148" s="310" t="s">
        <v>1589</v>
      </c>
      <c r="B148" s="310"/>
      <c r="C148" s="177"/>
      <c r="D148" s="177"/>
      <c r="E148" s="137"/>
    </row>
    <row r="149" spans="1:5" s="90" customFormat="1" ht="4.5" customHeight="1">
      <c r="A149" s="310"/>
      <c r="B149" s="310"/>
      <c r="C149" s="177"/>
      <c r="D149" s="177"/>
      <c r="E149" s="137"/>
    </row>
    <row r="150" spans="1:5" s="90" customFormat="1" ht="12.75" customHeight="1">
      <c r="A150" s="310" t="s">
        <v>1590</v>
      </c>
      <c r="B150" s="310"/>
      <c r="C150" s="177"/>
      <c r="D150" s="177"/>
      <c r="E150" s="137"/>
    </row>
    <row r="151" spans="1:5" s="90" customFormat="1" ht="12.75" customHeight="1">
      <c r="A151" s="310" t="s">
        <v>1591</v>
      </c>
      <c r="B151" s="310"/>
      <c r="C151" s="177"/>
      <c r="D151" s="177"/>
      <c r="E151" s="137"/>
    </row>
    <row r="152" spans="1:5" s="90" customFormat="1" ht="12.75" customHeight="1">
      <c r="A152" s="310" t="s">
        <v>1592</v>
      </c>
      <c r="B152" s="310"/>
      <c r="C152" s="177"/>
      <c r="D152" s="177"/>
      <c r="E152" s="137"/>
    </row>
    <row r="153" spans="1:5" s="90" customFormat="1" ht="12.75" customHeight="1">
      <c r="A153" s="310" t="s">
        <v>1593</v>
      </c>
      <c r="B153" s="310"/>
      <c r="C153" s="177"/>
      <c r="D153" s="177"/>
      <c r="E153" s="137"/>
    </row>
    <row r="154" spans="1:5" s="90" customFormat="1" ht="12.75" customHeight="1">
      <c r="A154" s="310" t="s">
        <v>1594</v>
      </c>
      <c r="B154" s="310"/>
      <c r="C154" s="177"/>
      <c r="D154" s="177"/>
      <c r="E154" s="137"/>
    </row>
    <row r="155" spans="1:5" s="90" customFormat="1" ht="12.75" customHeight="1">
      <c r="A155" s="310" t="s">
        <v>1595</v>
      </c>
      <c r="B155" s="310"/>
      <c r="C155" s="177"/>
      <c r="D155" s="177"/>
      <c r="E155" s="137"/>
    </row>
    <row r="156" spans="1:5" s="90" customFormat="1" ht="12.75" customHeight="1">
      <c r="A156" s="310" t="s">
        <v>1596</v>
      </c>
      <c r="B156" s="310"/>
      <c r="C156" s="177"/>
      <c r="D156" s="177"/>
      <c r="E156" s="137"/>
    </row>
    <row r="157" spans="1:5" s="90" customFormat="1" ht="12.75" customHeight="1">
      <c r="A157" s="542" t="s">
        <v>1597</v>
      </c>
      <c r="B157" s="310"/>
      <c r="C157" s="177"/>
      <c r="D157" s="177"/>
      <c r="E157" s="137"/>
    </row>
    <row r="158" spans="1:5" s="90" customFormat="1" ht="3.75" customHeight="1">
      <c r="A158" s="542"/>
      <c r="B158" s="310"/>
      <c r="C158" s="177"/>
      <c r="D158" s="177"/>
      <c r="E158" s="137"/>
    </row>
    <row r="159" spans="1:5" s="90" customFormat="1" ht="12.75" customHeight="1">
      <c r="A159" s="528" t="s">
        <v>1598</v>
      </c>
      <c r="B159" s="310"/>
      <c r="C159" s="177"/>
      <c r="D159" s="177"/>
      <c r="E159" s="137"/>
    </row>
    <row r="160" spans="1:5" s="90" customFormat="1">
      <c r="A160" s="342" t="s">
        <v>1599</v>
      </c>
      <c r="B160" s="159" t="s">
        <v>1600</v>
      </c>
      <c r="C160" s="538">
        <f t="shared" ref="C160:C177" si="4">D160*0.8</f>
        <v>60</v>
      </c>
      <c r="D160" s="517">
        <v>75</v>
      </c>
      <c r="E160" s="137"/>
    </row>
    <row r="161" spans="1:5" s="90" customFormat="1">
      <c r="A161" s="342" t="s">
        <v>1601</v>
      </c>
      <c r="B161" s="159" t="s">
        <v>1602</v>
      </c>
      <c r="C161" s="538">
        <f t="shared" si="4"/>
        <v>112</v>
      </c>
      <c r="D161" s="517">
        <v>140</v>
      </c>
      <c r="E161" s="137"/>
    </row>
    <row r="162" spans="1:5" s="90" customFormat="1" ht="16.5" customHeight="1">
      <c r="A162" s="236" t="s">
        <v>1603</v>
      </c>
      <c r="B162" s="254" t="s">
        <v>1604</v>
      </c>
      <c r="C162" s="538">
        <f t="shared" si="4"/>
        <v>68</v>
      </c>
      <c r="D162" s="538">
        <v>85</v>
      </c>
      <c r="E162" s="137"/>
    </row>
    <row r="163" spans="1:5" s="90" customFormat="1">
      <c r="A163" s="185" t="s">
        <v>1605</v>
      </c>
      <c r="B163" s="262" t="s">
        <v>1606</v>
      </c>
      <c r="C163" s="538">
        <f t="shared" si="4"/>
        <v>120</v>
      </c>
      <c r="D163" s="543">
        <v>150</v>
      </c>
      <c r="E163" s="137"/>
    </row>
    <row r="164" spans="1:5" s="90" customFormat="1">
      <c r="A164" s="236" t="s">
        <v>1607</v>
      </c>
      <c r="B164" s="262" t="s">
        <v>1608</v>
      </c>
      <c r="C164" s="538">
        <f t="shared" si="4"/>
        <v>120</v>
      </c>
      <c r="D164" s="538">
        <v>150</v>
      </c>
      <c r="E164" s="137"/>
    </row>
    <row r="165" spans="1:5" s="90" customFormat="1">
      <c r="A165" s="236" t="s">
        <v>1609</v>
      </c>
      <c r="B165" s="262" t="s">
        <v>1610</v>
      </c>
      <c r="C165" s="538">
        <f t="shared" si="4"/>
        <v>124</v>
      </c>
      <c r="D165" s="538">
        <v>155</v>
      </c>
      <c r="E165" s="137"/>
    </row>
    <row r="166" spans="1:5" s="90" customFormat="1">
      <c r="A166" s="185" t="s">
        <v>1611</v>
      </c>
      <c r="B166" s="254" t="s">
        <v>1612</v>
      </c>
      <c r="C166" s="538">
        <f t="shared" si="4"/>
        <v>112</v>
      </c>
      <c r="D166" s="543">
        <v>140</v>
      </c>
      <c r="E166" s="137"/>
    </row>
    <row r="167" spans="1:5" s="90" customFormat="1" ht="22.5">
      <c r="A167" s="236" t="s">
        <v>1613</v>
      </c>
      <c r="B167" s="262" t="s">
        <v>1614</v>
      </c>
      <c r="C167" s="538">
        <f t="shared" si="4"/>
        <v>128</v>
      </c>
      <c r="D167" s="538">
        <v>160</v>
      </c>
      <c r="E167" s="137"/>
    </row>
    <row r="168" spans="1:5" s="90" customFormat="1">
      <c r="A168" s="513" t="s">
        <v>1615</v>
      </c>
      <c r="B168" s="222"/>
      <c r="C168" s="471" t="s">
        <v>927</v>
      </c>
      <c r="D168" s="471" t="s">
        <v>928</v>
      </c>
      <c r="E168" s="137"/>
    </row>
    <row r="169" spans="1:5" s="90" customFormat="1" ht="29.25">
      <c r="A169" s="270" t="s">
        <v>1094</v>
      </c>
      <c r="B169" s="211" t="s">
        <v>1095</v>
      </c>
      <c r="C169" s="538">
        <f t="shared" si="4"/>
        <v>96</v>
      </c>
      <c r="D169" s="530">
        <v>120</v>
      </c>
      <c r="E169" s="137"/>
    </row>
    <row r="170" spans="1:5" s="90" customFormat="1">
      <c r="A170" s="270" t="s">
        <v>1616</v>
      </c>
      <c r="B170" s="211" t="s">
        <v>1617</v>
      </c>
      <c r="C170" s="538">
        <f t="shared" si="4"/>
        <v>30</v>
      </c>
      <c r="D170" s="530">
        <v>37.5</v>
      </c>
      <c r="E170" s="137"/>
    </row>
    <row r="171" spans="1:5" s="90" customFormat="1" ht="20.25">
      <c r="A171" s="236" t="s">
        <v>1618</v>
      </c>
      <c r="B171" s="254" t="s">
        <v>1619</v>
      </c>
      <c r="C171" s="538">
        <f t="shared" si="4"/>
        <v>60</v>
      </c>
      <c r="D171" s="518">
        <v>75</v>
      </c>
      <c r="E171" s="137"/>
    </row>
    <row r="172" spans="1:5" s="90" customFormat="1" ht="20.25">
      <c r="A172" s="342" t="s">
        <v>1620</v>
      </c>
      <c r="B172" s="159" t="s">
        <v>1621</v>
      </c>
      <c r="C172" s="538">
        <f t="shared" si="4"/>
        <v>60</v>
      </c>
      <c r="D172" s="476">
        <v>75</v>
      </c>
      <c r="E172" s="137"/>
    </row>
    <row r="173" spans="1:5" s="90" customFormat="1" ht="29.25">
      <c r="A173" s="236" t="s">
        <v>1622</v>
      </c>
      <c r="B173" s="254" t="s">
        <v>1623</v>
      </c>
      <c r="C173" s="538">
        <f t="shared" si="4"/>
        <v>20</v>
      </c>
      <c r="D173" s="518">
        <v>25</v>
      </c>
      <c r="E173" s="137"/>
    </row>
    <row r="174" spans="1:5" s="90" customFormat="1" ht="29.25">
      <c r="A174" s="236" t="s">
        <v>1624</v>
      </c>
      <c r="B174" s="254" t="s">
        <v>1625</v>
      </c>
      <c r="C174" s="538">
        <f t="shared" si="4"/>
        <v>20</v>
      </c>
      <c r="D174" s="518">
        <v>25</v>
      </c>
      <c r="E174" s="137"/>
    </row>
    <row r="175" spans="1:5" s="90" customFormat="1">
      <c r="A175" s="212" t="s">
        <v>1110</v>
      </c>
      <c r="B175" s="361" t="s">
        <v>1111</v>
      </c>
      <c r="C175" s="538">
        <f t="shared" si="4"/>
        <v>40</v>
      </c>
      <c r="D175" s="312">
        <v>50</v>
      </c>
      <c r="E175" s="137"/>
    </row>
    <row r="176" spans="1:5" s="90" customFormat="1" ht="91.5" customHeight="1">
      <c r="A176" s="212" t="s">
        <v>1112</v>
      </c>
      <c r="B176" s="254" t="s">
        <v>1113</v>
      </c>
      <c r="C176" s="538">
        <f t="shared" si="4"/>
        <v>48</v>
      </c>
      <c r="D176" s="312">
        <v>60</v>
      </c>
      <c r="E176" s="137"/>
    </row>
    <row r="177" spans="1:5" s="90" customFormat="1" ht="112.5">
      <c r="A177" s="158" t="s">
        <v>1114</v>
      </c>
      <c r="B177" s="159" t="s">
        <v>1115</v>
      </c>
      <c r="C177" s="538">
        <f t="shared" si="4"/>
        <v>1120</v>
      </c>
      <c r="D177" s="313">
        <v>1400</v>
      </c>
      <c r="E177" s="137"/>
    </row>
    <row r="178" spans="1:5" s="90" customFormat="1">
      <c r="A178" s="219" t="s">
        <v>979</v>
      </c>
      <c r="B178" s="162"/>
      <c r="C178" s="153"/>
      <c r="D178" s="153"/>
      <c r="E178" s="137"/>
    </row>
    <row r="179" spans="1:5" s="90" customFormat="1">
      <c r="A179" s="892" t="s">
        <v>981</v>
      </c>
      <c r="B179" s="892"/>
      <c r="C179" s="892"/>
      <c r="D179" s="892"/>
      <c r="E179" s="137"/>
    </row>
    <row r="180" spans="1:5" s="90" customFormat="1">
      <c r="A180" s="220" t="s">
        <v>982</v>
      </c>
      <c r="B180" s="220"/>
      <c r="C180" s="220"/>
      <c r="D180" s="220"/>
      <c r="E180" s="137"/>
    </row>
    <row r="181" spans="1:5" s="90" customFormat="1">
      <c r="A181" s="220"/>
      <c r="B181" s="220"/>
      <c r="C181" s="220"/>
      <c r="D181" s="220"/>
      <c r="E181" s="137"/>
    </row>
    <row r="182" spans="1:5">
      <c r="A182" s="892" t="s">
        <v>983</v>
      </c>
      <c r="B182" s="892"/>
      <c r="C182" s="892"/>
      <c r="D182" s="892"/>
      <c r="E182" s="137"/>
    </row>
    <row r="183" spans="1:5">
      <c r="A183" s="892" t="s">
        <v>984</v>
      </c>
      <c r="B183" s="892"/>
      <c r="C183" s="892"/>
      <c r="D183" s="892"/>
      <c r="E183" s="137"/>
    </row>
    <row r="184" spans="1:5">
      <c r="A184" s="892" t="s">
        <v>985</v>
      </c>
      <c r="B184" s="892"/>
      <c r="C184" s="892"/>
      <c r="D184" s="892"/>
      <c r="E184" s="137"/>
    </row>
    <row r="185" spans="1:5" ht="31.5" customHeight="1">
      <c r="A185" s="899" t="s">
        <v>986</v>
      </c>
      <c r="B185" s="899"/>
      <c r="C185" s="899"/>
      <c r="D185" s="899"/>
      <c r="E185" s="137"/>
    </row>
    <row r="186" spans="1:5">
      <c r="A186" s="249" t="s">
        <v>1078</v>
      </c>
      <c r="B186" s="222"/>
      <c r="C186" s="480" t="s">
        <v>927</v>
      </c>
      <c r="D186" s="480" t="s">
        <v>928</v>
      </c>
      <c r="E186" s="137"/>
    </row>
    <row r="187" spans="1:5" ht="49.5">
      <c r="A187" s="232" t="s">
        <v>1079</v>
      </c>
      <c r="B187" s="211" t="s">
        <v>1626</v>
      </c>
      <c r="C187" s="538">
        <f t="shared" ref="C187:C196" si="5">D187*0.8</f>
        <v>124</v>
      </c>
      <c r="D187" s="544">
        <v>155</v>
      </c>
      <c r="E187" s="137"/>
    </row>
    <row r="188" spans="1:5" ht="110.25">
      <c r="A188" s="275" t="s">
        <v>1102</v>
      </c>
      <c r="B188" s="211" t="s">
        <v>1103</v>
      </c>
      <c r="C188" s="538">
        <f t="shared" si="5"/>
        <v>105.60000000000001</v>
      </c>
      <c r="D188" s="530">
        <v>132</v>
      </c>
      <c r="E188" s="137"/>
    </row>
    <row r="189" spans="1:5" ht="87.75">
      <c r="A189" s="545" t="s">
        <v>1088</v>
      </c>
      <c r="B189" s="546" t="s">
        <v>1141</v>
      </c>
      <c r="C189" s="538">
        <f t="shared" si="5"/>
        <v>408</v>
      </c>
      <c r="D189" s="531">
        <v>510</v>
      </c>
      <c r="E189" s="137"/>
    </row>
    <row r="190" spans="1:5" ht="65.25">
      <c r="A190" s="298" t="s">
        <v>1086</v>
      </c>
      <c r="B190" s="296" t="s">
        <v>1140</v>
      </c>
      <c r="C190" s="538">
        <f t="shared" si="5"/>
        <v>170.4</v>
      </c>
      <c r="D190" s="547">
        <v>213</v>
      </c>
      <c r="E190" s="137"/>
    </row>
    <row r="191" spans="1:5">
      <c r="A191" s="298" t="s">
        <v>781</v>
      </c>
      <c r="B191" s="296" t="s">
        <v>1084</v>
      </c>
      <c r="C191" s="538">
        <f t="shared" si="5"/>
        <v>238.8</v>
      </c>
      <c r="D191" s="548">
        <v>298.5</v>
      </c>
      <c r="E191" s="137"/>
    </row>
    <row r="192" spans="1:5" ht="20.25">
      <c r="A192" s="545" t="s">
        <v>783</v>
      </c>
      <c r="B192" s="546" t="s">
        <v>1085</v>
      </c>
      <c r="C192" s="538">
        <f t="shared" si="5"/>
        <v>299.60000000000002</v>
      </c>
      <c r="D192" s="549">
        <v>374.5</v>
      </c>
      <c r="E192" s="137"/>
    </row>
    <row r="193" spans="1:5" ht="20.25">
      <c r="A193" s="354" t="s">
        <v>758</v>
      </c>
      <c r="B193" s="296" t="s">
        <v>1139</v>
      </c>
      <c r="C193" s="538">
        <f t="shared" si="5"/>
        <v>135.44000000000003</v>
      </c>
      <c r="D193" s="550">
        <v>169.3</v>
      </c>
      <c r="E193" s="137"/>
    </row>
    <row r="194" spans="1:5">
      <c r="A194" s="551" t="s">
        <v>1627</v>
      </c>
      <c r="B194" s="552" t="s">
        <v>1628</v>
      </c>
      <c r="C194" s="538">
        <f t="shared" si="5"/>
        <v>146.56</v>
      </c>
      <c r="D194" s="364">
        <v>183.2</v>
      </c>
      <c r="E194" s="137"/>
    </row>
    <row r="195" spans="1:5">
      <c r="A195" s="513" t="s">
        <v>1629</v>
      </c>
      <c r="B195" s="553"/>
      <c r="C195" s="471" t="s">
        <v>927</v>
      </c>
      <c r="D195" s="471" t="s">
        <v>928</v>
      </c>
    </row>
    <row r="196" spans="1:5" ht="67.5">
      <c r="A196" s="445" t="s">
        <v>1630</v>
      </c>
      <c r="B196" s="177" t="s">
        <v>1631</v>
      </c>
      <c r="C196" s="538">
        <f t="shared" si="5"/>
        <v>347.20000000000005</v>
      </c>
      <c r="D196" s="148">
        <v>434</v>
      </c>
    </row>
    <row r="197" spans="1:5">
      <c r="A197" s="149"/>
      <c r="B197" s="147"/>
      <c r="C197" s="320"/>
      <c r="D197" s="320"/>
    </row>
    <row r="322" spans="1:4" s="169" customFormat="1">
      <c r="A322" s="167"/>
      <c r="B322" s="168"/>
      <c r="C322" s="148"/>
      <c r="D322" s="148"/>
    </row>
    <row r="323" spans="1:4" s="169" customFormat="1">
      <c r="A323" s="167"/>
      <c r="B323" s="168"/>
      <c r="C323" s="148"/>
      <c r="D323" s="148"/>
    </row>
    <row r="341" spans="1:4">
      <c r="B341" s="170"/>
    </row>
    <row r="342" spans="1:4">
      <c r="A342" s="172"/>
      <c r="B342" s="173"/>
      <c r="C342" s="174"/>
      <c r="D342" s="174"/>
    </row>
    <row r="343" spans="1:4">
      <c r="A343" s="172"/>
      <c r="B343" s="175"/>
      <c r="C343" s="174"/>
      <c r="D343" s="174"/>
    </row>
  </sheetData>
  <mergeCells count="10">
    <mergeCell ref="A6:B6"/>
    <mergeCell ref="A183:D183"/>
    <mergeCell ref="A184:D184"/>
    <mergeCell ref="A185:D185"/>
    <mergeCell ref="A58:D58"/>
    <mergeCell ref="A59:D59"/>
    <mergeCell ref="A60:D60"/>
    <mergeCell ref="A61:D61"/>
    <mergeCell ref="A179:D179"/>
    <mergeCell ref="A182:D182"/>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FE23C-D4D3-4926-8A78-A559FEBCE4AF}">
  <dimension ref="A1:D151"/>
  <sheetViews>
    <sheetView topLeftCell="A28" workbookViewId="0">
      <selection activeCell="B45" sqref="B45"/>
    </sheetView>
  </sheetViews>
  <sheetFormatPr defaultColWidth="9.140625" defaultRowHeight="15"/>
  <cols>
    <col min="1" max="1" width="15.7109375" style="167" customWidth="1"/>
    <col min="2" max="2" width="60" style="168" customWidth="1"/>
    <col min="3" max="3" width="9.7109375" style="148" customWidth="1"/>
    <col min="4" max="4" width="11.85546875" style="148" customWidth="1"/>
  </cols>
  <sheetData>
    <row r="1" spans="1:4">
      <c r="A1" s="140"/>
      <c r="B1" s="141"/>
      <c r="C1" s="318"/>
      <c r="D1" s="318"/>
    </row>
    <row r="2" spans="1:4">
      <c r="A2" s="143"/>
      <c r="B2" s="144"/>
      <c r="C2" s="319"/>
      <c r="D2" s="319"/>
    </row>
    <row r="3" spans="1:4">
      <c r="A3" s="143"/>
      <c r="B3" s="144"/>
      <c r="C3" s="319"/>
      <c r="D3" s="319"/>
    </row>
    <row r="4" spans="1:4">
      <c r="A4" s="143"/>
      <c r="B4" s="144"/>
      <c r="C4" s="319"/>
      <c r="D4" s="319"/>
    </row>
    <row r="5" spans="1:4">
      <c r="A5" s="143"/>
      <c r="B5" s="144"/>
      <c r="C5" s="319"/>
      <c r="D5" s="319"/>
    </row>
    <row r="6" spans="1:4">
      <c r="A6" s="143"/>
      <c r="B6" s="144"/>
      <c r="C6" s="319"/>
      <c r="D6" s="319"/>
    </row>
    <row r="7" spans="1:4" ht="6" customHeight="1">
      <c r="A7" s="143"/>
      <c r="B7" s="144"/>
      <c r="C7" s="319"/>
      <c r="D7" s="319"/>
    </row>
    <row r="8" spans="1:4">
      <c r="A8" s="146"/>
      <c r="B8" s="147"/>
      <c r="C8" s="320"/>
      <c r="D8" s="320"/>
    </row>
    <row r="9" spans="1:4">
      <c r="A9"/>
      <c r="B9" s="147"/>
      <c r="C9" s="320"/>
      <c r="D9" s="320"/>
    </row>
    <row r="10" spans="1:4">
      <c r="A10" s="149"/>
      <c r="B10" s="147"/>
      <c r="C10" s="320"/>
      <c r="D10" s="320"/>
    </row>
    <row r="11" spans="1:4">
      <c r="A11" s="149"/>
      <c r="B11" s="147"/>
      <c r="C11" s="320"/>
      <c r="D11" s="320"/>
    </row>
    <row r="12" spans="1:4">
      <c r="A12" s="149"/>
      <c r="B12" s="147"/>
      <c r="C12" s="320"/>
      <c r="D12" s="320"/>
    </row>
    <row r="13" spans="1:4">
      <c r="A13" s="149"/>
      <c r="B13" s="147"/>
      <c r="C13" s="320"/>
      <c r="D13" s="320"/>
    </row>
    <row r="14" spans="1:4">
      <c r="A14" s="149"/>
      <c r="B14" s="147"/>
      <c r="C14" s="320"/>
      <c r="D14" s="320"/>
    </row>
    <row r="15" spans="1:4">
      <c r="A15" s="149"/>
      <c r="B15" s="147"/>
      <c r="C15" s="320"/>
      <c r="D15" s="320"/>
    </row>
    <row r="16" spans="1:4">
      <c r="A16" s="149"/>
      <c r="B16" s="147"/>
      <c r="C16" s="320"/>
      <c r="D16" s="320"/>
    </row>
    <row r="17" spans="1:4">
      <c r="A17" s="149"/>
      <c r="B17" s="147"/>
      <c r="C17" s="320"/>
      <c r="D17" s="320"/>
    </row>
    <row r="18" spans="1:4">
      <c r="A18" s="149"/>
      <c r="B18" s="147"/>
      <c r="C18" s="320"/>
      <c r="D18" s="320"/>
    </row>
    <row r="19" spans="1:4">
      <c r="A19" s="149"/>
      <c r="B19" s="147"/>
      <c r="C19" s="320"/>
      <c r="D19" s="320"/>
    </row>
    <row r="20" spans="1:4">
      <c r="A20" s="149"/>
      <c r="B20" s="147"/>
      <c r="C20" s="320"/>
      <c r="D20" s="320"/>
    </row>
    <row r="21" spans="1:4">
      <c r="A21" s="149"/>
      <c r="B21" s="147"/>
      <c r="C21" s="320"/>
      <c r="D21" s="320"/>
    </row>
    <row r="22" spans="1:4">
      <c r="A22" s="149"/>
      <c r="B22" s="147"/>
      <c r="C22" s="320"/>
      <c r="D22" s="320"/>
    </row>
    <row r="23" spans="1:4">
      <c r="A23" s="149"/>
      <c r="B23" s="147"/>
      <c r="C23" s="320"/>
      <c r="D23" s="320"/>
    </row>
    <row r="24" spans="1:4">
      <c r="A24" s="149"/>
      <c r="B24" s="147"/>
      <c r="C24" s="320"/>
      <c r="D24" s="320"/>
    </row>
    <row r="25" spans="1:4">
      <c r="A25" s="149"/>
      <c r="B25" s="147"/>
      <c r="C25" s="320"/>
      <c r="D25" s="320"/>
    </row>
    <row r="26" spans="1:4">
      <c r="A26" s="149"/>
      <c r="B26" s="147"/>
      <c r="C26" s="320"/>
      <c r="D26" s="320"/>
    </row>
    <row r="27" spans="1:4">
      <c r="A27" s="149"/>
      <c r="B27" s="147"/>
      <c r="C27" s="320"/>
      <c r="D27" s="320"/>
    </row>
    <row r="28" spans="1:4">
      <c r="A28" s="149"/>
      <c r="B28" s="147"/>
      <c r="C28" s="320"/>
      <c r="D28" s="320"/>
    </row>
    <row r="29" spans="1:4">
      <c r="A29" s="149"/>
      <c r="B29" s="147"/>
      <c r="C29" s="320"/>
      <c r="D29" s="320"/>
    </row>
    <row r="30" spans="1:4">
      <c r="A30" s="149"/>
      <c r="B30" s="147"/>
      <c r="C30" s="320"/>
      <c r="D30" s="320"/>
    </row>
    <row r="31" spans="1:4">
      <c r="A31" s="149"/>
      <c r="B31" s="147"/>
      <c r="C31" s="320"/>
      <c r="D31" s="320"/>
    </row>
    <row r="32" spans="1:4">
      <c r="A32" s="149"/>
      <c r="B32" s="147"/>
      <c r="C32" s="320"/>
      <c r="D32" s="320"/>
    </row>
    <row r="33" spans="1:4">
      <c r="A33" s="149"/>
      <c r="B33" s="147"/>
      <c r="C33" s="320"/>
      <c r="D33" s="320"/>
    </row>
    <row r="34" spans="1:4">
      <c r="A34" s="149"/>
      <c r="B34" s="147"/>
      <c r="C34" s="320"/>
      <c r="D34" s="320"/>
    </row>
    <row r="35" spans="1:4">
      <c r="A35" s="149"/>
      <c r="B35" s="147"/>
      <c r="C35" s="320"/>
      <c r="D35" s="320"/>
    </row>
    <row r="36" spans="1:4">
      <c r="A36" s="149"/>
      <c r="B36" s="147"/>
      <c r="C36" s="320"/>
      <c r="D36" s="320"/>
    </row>
    <row r="37" spans="1:4">
      <c r="A37" s="149"/>
      <c r="B37" s="147"/>
      <c r="C37" s="320"/>
      <c r="D37" s="320"/>
    </row>
    <row r="38" spans="1:4">
      <c r="A38" s="149"/>
      <c r="B38" s="147"/>
      <c r="C38" s="320"/>
      <c r="D38" s="320"/>
    </row>
    <row r="39" spans="1:4">
      <c r="A39" s="149"/>
      <c r="B39" s="147"/>
      <c r="C39" s="320"/>
      <c r="D39" s="320"/>
    </row>
    <row r="40" spans="1:4">
      <c r="A40" s="149"/>
      <c r="B40" s="147"/>
      <c r="C40" s="320"/>
      <c r="D40" s="320"/>
    </row>
    <row r="41" spans="1:4">
      <c r="A41" s="631" t="s">
        <v>1882</v>
      </c>
      <c r="B41" s="147"/>
      <c r="C41" s="320"/>
      <c r="D41" s="320"/>
    </row>
    <row r="42" spans="1:4" s="187" customFormat="1" ht="12.75">
      <c r="A42" s="151" t="s">
        <v>1427</v>
      </c>
      <c r="B42" s="152"/>
      <c r="C42" s="321" t="s">
        <v>927</v>
      </c>
      <c r="D42" s="321" t="s">
        <v>928</v>
      </c>
    </row>
    <row r="43" spans="1:4" s="90" customFormat="1">
      <c r="A43" s="192" t="s">
        <v>1632</v>
      </c>
      <c r="B43" s="193" t="s">
        <v>1633</v>
      </c>
      <c r="C43" s="461">
        <f>D43*0.8</f>
        <v>698.16000000000008</v>
      </c>
      <c r="D43" s="519">
        <v>872.7</v>
      </c>
    </row>
    <row r="44" spans="1:4" s="90" customFormat="1">
      <c r="A44" s="196" t="s">
        <v>1634</v>
      </c>
      <c r="B44" s="463" t="s">
        <v>1635</v>
      </c>
      <c r="C44" s="461">
        <f t="shared" ref="C44:C49" si="0">D44*0.8</f>
        <v>698.16000000000008</v>
      </c>
      <c r="D44" s="519">
        <v>872.7</v>
      </c>
    </row>
    <row r="45" spans="1:4" s="90" customFormat="1">
      <c r="A45" s="196" t="s">
        <v>1636</v>
      </c>
      <c r="B45" s="464" t="s">
        <v>1637</v>
      </c>
      <c r="C45" s="461">
        <f t="shared" si="0"/>
        <v>698.16000000000008</v>
      </c>
      <c r="D45" s="519">
        <v>872.7</v>
      </c>
    </row>
    <row r="46" spans="1:4" s="90" customFormat="1">
      <c r="A46" s="151" t="s">
        <v>1153</v>
      </c>
      <c r="B46" s="152"/>
      <c r="C46" s="321" t="s">
        <v>927</v>
      </c>
      <c r="D46" s="321" t="s">
        <v>928</v>
      </c>
    </row>
    <row r="47" spans="1:4" s="90" customFormat="1">
      <c r="A47" s="192" t="s">
        <v>1638</v>
      </c>
      <c r="B47" s="193" t="s">
        <v>1639</v>
      </c>
      <c r="C47" s="461">
        <f t="shared" si="0"/>
        <v>723.2</v>
      </c>
      <c r="D47" s="554">
        <v>904</v>
      </c>
    </row>
    <row r="48" spans="1:4" s="90" customFormat="1">
      <c r="A48" s="196" t="s">
        <v>1640</v>
      </c>
      <c r="B48" s="463" t="s">
        <v>1641</v>
      </c>
      <c r="C48" s="461">
        <f t="shared" si="0"/>
        <v>723.2</v>
      </c>
      <c r="D48" s="554">
        <v>904</v>
      </c>
    </row>
    <row r="49" spans="1:4" s="90" customFormat="1">
      <c r="A49" s="196" t="s">
        <v>1642</v>
      </c>
      <c r="B49" s="464" t="s">
        <v>1643</v>
      </c>
      <c r="C49" s="461">
        <f t="shared" si="0"/>
        <v>723.2</v>
      </c>
      <c r="D49" s="554">
        <v>904</v>
      </c>
    </row>
    <row r="50" spans="1:4" s="206" customFormat="1" ht="12.75">
      <c r="A50" s="219" t="s">
        <v>979</v>
      </c>
      <c r="B50" s="162"/>
      <c r="C50" s="153"/>
      <c r="D50" s="153"/>
    </row>
    <row r="51" spans="1:4" s="202" customFormat="1" ht="11.25">
      <c r="A51" s="892" t="s">
        <v>980</v>
      </c>
      <c r="B51" s="892"/>
      <c r="C51" s="892"/>
      <c r="D51" s="892"/>
    </row>
    <row r="52" spans="1:4" s="202" customFormat="1" ht="11.25">
      <c r="A52" s="892" t="s">
        <v>981</v>
      </c>
      <c r="B52" s="892"/>
      <c r="C52" s="892"/>
      <c r="D52" s="892"/>
    </row>
    <row r="53" spans="1:4" s="202" customFormat="1" ht="11.25">
      <c r="A53" s="220" t="s">
        <v>982</v>
      </c>
      <c r="B53" s="220"/>
      <c r="C53" s="220"/>
      <c r="D53" s="220"/>
    </row>
    <row r="54" spans="1:4" s="202" customFormat="1" ht="11.25">
      <c r="A54" s="220"/>
      <c r="B54" s="220"/>
      <c r="C54" s="220"/>
      <c r="D54" s="220"/>
    </row>
    <row r="55" spans="1:4" s="202" customFormat="1" ht="11.25">
      <c r="A55" s="220" t="s">
        <v>983</v>
      </c>
      <c r="B55" s="220"/>
      <c r="C55" s="220"/>
      <c r="D55" s="220"/>
    </row>
    <row r="56" spans="1:4" s="202" customFormat="1" ht="11.25">
      <c r="A56" s="220" t="s">
        <v>984</v>
      </c>
      <c r="B56" s="220"/>
      <c r="C56" s="220"/>
      <c r="D56" s="220"/>
    </row>
    <row r="57" spans="1:4" s="310" customFormat="1" ht="11.25">
      <c r="A57" s="220" t="s">
        <v>985</v>
      </c>
      <c r="B57" s="220"/>
      <c r="C57" s="220"/>
      <c r="D57" s="220"/>
    </row>
    <row r="58" spans="1:4" s="310" customFormat="1" ht="31.5" customHeight="1">
      <c r="A58" s="893" t="s">
        <v>986</v>
      </c>
      <c r="B58" s="893"/>
      <c r="C58" s="893"/>
      <c r="D58" s="893"/>
    </row>
    <row r="59" spans="1:4" s="137" customFormat="1" ht="12.75" customHeight="1">
      <c r="A59" s="221" t="s">
        <v>987</v>
      </c>
      <c r="B59" s="222"/>
      <c r="C59" s="471" t="s">
        <v>927</v>
      </c>
      <c r="D59" s="471" t="s">
        <v>928</v>
      </c>
    </row>
    <row r="60" spans="1:4" s="475" customFormat="1" ht="12.75">
      <c r="A60" s="196" t="s">
        <v>990</v>
      </c>
      <c r="B60" s="464" t="s">
        <v>991</v>
      </c>
      <c r="C60" s="472">
        <f>D60*0.8</f>
        <v>240</v>
      </c>
      <c r="D60" s="474">
        <v>300</v>
      </c>
    </row>
    <row r="61" spans="1:4" s="475" customFormat="1" ht="12.75">
      <c r="A61" s="196" t="s">
        <v>992</v>
      </c>
      <c r="B61" s="464" t="s">
        <v>993</v>
      </c>
      <c r="C61" s="472">
        <f t="shared" ref="C61:C63" si="1">D61*0.8</f>
        <v>84</v>
      </c>
      <c r="D61" s="474">
        <v>105</v>
      </c>
    </row>
    <row r="62" spans="1:4" s="475" customFormat="1" ht="29.25">
      <c r="A62" s="158" t="s">
        <v>994</v>
      </c>
      <c r="B62" s="228" t="s">
        <v>995</v>
      </c>
      <c r="C62" s="472">
        <f t="shared" si="1"/>
        <v>28</v>
      </c>
      <c r="D62" s="476">
        <v>35</v>
      </c>
    </row>
    <row r="63" spans="1:4" s="226" customFormat="1" ht="59.25" customHeight="1">
      <c r="A63" s="227" t="s">
        <v>996</v>
      </c>
      <c r="B63" s="228" t="s">
        <v>1179</v>
      </c>
      <c r="C63" s="555">
        <f t="shared" si="1"/>
        <v>32</v>
      </c>
      <c r="D63" s="477">
        <v>40</v>
      </c>
    </row>
    <row r="64" spans="1:4" s="226" customFormat="1" ht="12.75">
      <c r="A64" s="221" t="s">
        <v>1180</v>
      </c>
      <c r="B64" s="222"/>
      <c r="C64" s="176" t="s">
        <v>927</v>
      </c>
      <c r="D64" s="176" t="s">
        <v>928</v>
      </c>
    </row>
    <row r="65" spans="1:4" s="226" customFormat="1" ht="12.75">
      <c r="A65" s="207" t="s">
        <v>1181</v>
      </c>
      <c r="B65" s="230" t="s">
        <v>1182</v>
      </c>
      <c r="C65" s="252">
        <f>D65*0.8</f>
        <v>56</v>
      </c>
      <c r="D65" s="252">
        <v>70</v>
      </c>
    </row>
    <row r="66" spans="1:4" s="137" customFormat="1">
      <c r="A66" s="221" t="s">
        <v>1449</v>
      </c>
      <c r="B66" s="222"/>
      <c r="C66" s="480" t="s">
        <v>927</v>
      </c>
      <c r="D66" s="480" t="s">
        <v>928</v>
      </c>
    </row>
    <row r="67" spans="1:4" s="231" customFormat="1" ht="12.75">
      <c r="A67" s="243" t="s">
        <v>1014</v>
      </c>
      <c r="B67" s="230" t="s">
        <v>1183</v>
      </c>
      <c r="C67" s="481">
        <f>D67*0.8</f>
        <v>107.2</v>
      </c>
      <c r="D67" s="481">
        <v>134</v>
      </c>
    </row>
    <row r="68" spans="1:4" s="231" customFormat="1" ht="12.75">
      <c r="A68" s="259" t="s">
        <v>1016</v>
      </c>
      <c r="B68" s="260" t="s">
        <v>1017</v>
      </c>
      <c r="C68" s="482">
        <f>D68*0.8</f>
        <v>32</v>
      </c>
      <c r="D68" s="482">
        <v>40</v>
      </c>
    </row>
    <row r="69" spans="1:4">
      <c r="A69" s="496" t="s">
        <v>1464</v>
      </c>
      <c r="B69" s="497"/>
      <c r="C69" s="471" t="s">
        <v>927</v>
      </c>
      <c r="D69" s="471" t="s">
        <v>928</v>
      </c>
    </row>
    <row r="70" spans="1:4">
      <c r="A70" s="498" t="s">
        <v>282</v>
      </c>
      <c r="B70" s="156" t="s">
        <v>1465</v>
      </c>
      <c r="C70" s="481">
        <f t="shared" ref="C70:C75" si="2">D70*0.8</f>
        <v>44.64</v>
      </c>
      <c r="D70" s="499">
        <v>55.8</v>
      </c>
    </row>
    <row r="71" spans="1:4">
      <c r="A71" s="498" t="s">
        <v>283</v>
      </c>
      <c r="B71" s="156" t="s">
        <v>1466</v>
      </c>
      <c r="C71" s="481">
        <f t="shared" si="2"/>
        <v>80.960000000000008</v>
      </c>
      <c r="D71" s="499">
        <v>101.2</v>
      </c>
    </row>
    <row r="72" spans="1:4">
      <c r="A72" s="500" t="s">
        <v>344</v>
      </c>
      <c r="B72" s="262" t="s">
        <v>1467</v>
      </c>
      <c r="C72" s="481">
        <f t="shared" si="2"/>
        <v>41.760000000000005</v>
      </c>
      <c r="D72" s="501">
        <v>52.2</v>
      </c>
    </row>
    <row r="73" spans="1:4" ht="20.25">
      <c r="A73" s="502" t="s">
        <v>246</v>
      </c>
      <c r="B73" s="228" t="s">
        <v>1468</v>
      </c>
      <c r="C73" s="481">
        <f t="shared" si="2"/>
        <v>51.360000000000007</v>
      </c>
      <c r="D73" s="503">
        <v>64.2</v>
      </c>
    </row>
    <row r="74" spans="1:4" ht="20.25">
      <c r="A74" s="453" t="s">
        <v>322</v>
      </c>
      <c r="B74" s="211" t="s">
        <v>1470</v>
      </c>
      <c r="C74" s="481">
        <f t="shared" si="2"/>
        <v>73.600000000000009</v>
      </c>
      <c r="D74" s="499">
        <v>92</v>
      </c>
    </row>
    <row r="75" spans="1:4">
      <c r="A75" s="453" t="s">
        <v>323</v>
      </c>
      <c r="B75" s="211" t="s">
        <v>332</v>
      </c>
      <c r="C75" s="481">
        <f t="shared" si="2"/>
        <v>163.20000000000002</v>
      </c>
      <c r="D75" s="506">
        <v>204</v>
      </c>
    </row>
    <row r="76" spans="1:4">
      <c r="A76" s="496" t="s">
        <v>1471</v>
      </c>
      <c r="B76" s="507"/>
      <c r="C76" s="471" t="s">
        <v>927</v>
      </c>
      <c r="D76" s="471" t="s">
        <v>928</v>
      </c>
    </row>
    <row r="77" spans="1:4">
      <c r="A77" s="508" t="s">
        <v>110</v>
      </c>
      <c r="B77" s="156" t="s">
        <v>1644</v>
      </c>
      <c r="C77" s="506">
        <f>D77*0.8</f>
        <v>33.44</v>
      </c>
      <c r="D77" s="506">
        <v>41.8</v>
      </c>
    </row>
    <row r="78" spans="1:4">
      <c r="A78" s="496" t="s">
        <v>1645</v>
      </c>
      <c r="B78" s="511"/>
      <c r="C78" s="471" t="s">
        <v>927</v>
      </c>
      <c r="D78" s="471" t="s">
        <v>928</v>
      </c>
    </row>
    <row r="79" spans="1:4">
      <c r="A79" s="509" t="s">
        <v>106</v>
      </c>
      <c r="B79" s="262" t="s">
        <v>1646</v>
      </c>
      <c r="C79" s="512">
        <f>D79*0.8</f>
        <v>12</v>
      </c>
      <c r="D79" s="501">
        <v>15</v>
      </c>
    </row>
    <row r="80" spans="1:4">
      <c r="A80" s="496" t="s">
        <v>1503</v>
      </c>
      <c r="B80" s="507"/>
      <c r="C80" s="471"/>
      <c r="D80" s="471"/>
    </row>
    <row r="81" spans="1:4">
      <c r="A81" s="504" t="s">
        <v>111</v>
      </c>
      <c r="B81" s="262" t="s">
        <v>1647</v>
      </c>
      <c r="C81" s="512">
        <f t="shared" ref="C81:C88" si="3">D81*0.8</f>
        <v>11.76</v>
      </c>
      <c r="D81" s="462">
        <v>14.7</v>
      </c>
    </row>
    <row r="82" spans="1:4">
      <c r="A82" s="515" t="s">
        <v>107</v>
      </c>
      <c r="B82" s="156" t="s">
        <v>1648</v>
      </c>
      <c r="C82" s="512">
        <f t="shared" si="3"/>
        <v>53.84</v>
      </c>
      <c r="D82" s="516">
        <v>67.3</v>
      </c>
    </row>
    <row r="83" spans="1:4">
      <c r="A83" s="508" t="s">
        <v>1507</v>
      </c>
      <c r="B83" s="156" t="s">
        <v>1508</v>
      </c>
      <c r="C83" s="512">
        <f t="shared" si="3"/>
        <v>35.839999999999996</v>
      </c>
      <c r="D83" s="516">
        <v>44.8</v>
      </c>
    </row>
    <row r="84" spans="1:4">
      <c r="A84" s="504" t="s">
        <v>1509</v>
      </c>
      <c r="B84" s="262" t="s">
        <v>1649</v>
      </c>
      <c r="C84" s="512">
        <f t="shared" si="3"/>
        <v>22.560000000000002</v>
      </c>
      <c r="D84" s="501">
        <v>28.2</v>
      </c>
    </row>
    <row r="85" spans="1:4">
      <c r="A85" s="24" t="s">
        <v>336</v>
      </c>
      <c r="B85" s="520" t="s">
        <v>1511</v>
      </c>
      <c r="C85" s="512">
        <f t="shared" si="3"/>
        <v>35.6</v>
      </c>
      <c r="D85" s="521">
        <v>44.5</v>
      </c>
    </row>
    <row r="86" spans="1:4" ht="20.25">
      <c r="A86" s="236" t="s">
        <v>1512</v>
      </c>
      <c r="B86" s="254" t="s">
        <v>1513</v>
      </c>
      <c r="C86" s="512">
        <f t="shared" si="3"/>
        <v>79.600000000000009</v>
      </c>
      <c r="D86" s="522">
        <v>99.5</v>
      </c>
    </row>
    <row r="87" spans="1:4">
      <c r="A87" s="509" t="s">
        <v>112</v>
      </c>
      <c r="B87" s="262" t="s">
        <v>331</v>
      </c>
      <c r="C87" s="512">
        <f t="shared" si="3"/>
        <v>148</v>
      </c>
      <c r="D87" s="501">
        <v>185</v>
      </c>
    </row>
    <row r="88" spans="1:4">
      <c r="A88" s="275" t="s">
        <v>167</v>
      </c>
      <c r="B88" s="211" t="s">
        <v>1650</v>
      </c>
      <c r="C88" s="512">
        <f t="shared" si="3"/>
        <v>46.160000000000004</v>
      </c>
      <c r="D88" s="524">
        <v>57.7</v>
      </c>
    </row>
    <row r="89" spans="1:4">
      <c r="A89" s="513" t="s">
        <v>1520</v>
      </c>
      <c r="B89" s="222"/>
      <c r="C89" s="480" t="s">
        <v>927</v>
      </c>
      <c r="D89" s="480" t="s">
        <v>928</v>
      </c>
    </row>
    <row r="90" spans="1:4" ht="56.25">
      <c r="A90" s="275" t="s">
        <v>338</v>
      </c>
      <c r="B90" s="211" t="s">
        <v>1521</v>
      </c>
      <c r="C90" s="530">
        <f>D90*0.8</f>
        <v>726</v>
      </c>
      <c r="D90" s="530">
        <v>907.5</v>
      </c>
    </row>
    <row r="91" spans="1:4" ht="56.25">
      <c r="A91" s="270" t="s">
        <v>1070</v>
      </c>
      <c r="B91" s="211" t="s">
        <v>1522</v>
      </c>
      <c r="C91" s="530">
        <f t="shared" ref="C91:C93" si="4">D91*0.8</f>
        <v>470.56000000000006</v>
      </c>
      <c r="D91" s="530">
        <v>588.20000000000005</v>
      </c>
    </row>
    <row r="92" spans="1:4" ht="31.5">
      <c r="A92" s="236" t="s">
        <v>1074</v>
      </c>
      <c r="B92" s="254" t="s">
        <v>1138</v>
      </c>
      <c r="C92" s="530">
        <f t="shared" si="4"/>
        <v>428</v>
      </c>
      <c r="D92" s="531">
        <v>535</v>
      </c>
    </row>
    <row r="93" spans="1:4" ht="33.75">
      <c r="A93" s="236" t="s">
        <v>1076</v>
      </c>
      <c r="B93" s="254" t="s">
        <v>1077</v>
      </c>
      <c r="C93" s="530">
        <f t="shared" si="4"/>
        <v>294.40000000000003</v>
      </c>
      <c r="D93" s="518">
        <v>368</v>
      </c>
    </row>
    <row r="94" spans="1:4">
      <c r="A94" s="887" t="s">
        <v>1116</v>
      </c>
      <c r="B94" s="887"/>
      <c r="C94" s="888"/>
      <c r="D94" s="888"/>
    </row>
    <row r="95" spans="1:4" ht="205.5" customHeight="1">
      <c r="A95" s="889" t="s">
        <v>1117</v>
      </c>
      <c r="B95" s="889"/>
      <c r="C95" s="889"/>
      <c r="D95" s="889"/>
    </row>
    <row r="96" spans="1:4">
      <c r="A96" s="890" t="s">
        <v>1118</v>
      </c>
      <c r="B96" s="890"/>
      <c r="C96" s="888"/>
      <c r="D96" s="888"/>
    </row>
    <row r="97" spans="1:4" ht="64.5" customHeight="1">
      <c r="A97" s="889" t="s">
        <v>1119</v>
      </c>
      <c r="B97" s="889"/>
      <c r="C97" s="888"/>
      <c r="D97" s="888"/>
    </row>
    <row r="98" spans="1:4">
      <c r="A98" s="513" t="s">
        <v>1615</v>
      </c>
      <c r="B98" s="222"/>
      <c r="C98" s="471" t="s">
        <v>927</v>
      </c>
      <c r="D98" s="471" t="s">
        <v>928</v>
      </c>
    </row>
    <row r="99" spans="1:4" ht="29.25">
      <c r="A99" s="270" t="s">
        <v>1094</v>
      </c>
      <c r="B99" s="211" t="s">
        <v>1095</v>
      </c>
      <c r="C99" s="530">
        <f t="shared" ref="C99:C109" si="5">D99*0.8</f>
        <v>96</v>
      </c>
      <c r="D99" s="530">
        <v>120</v>
      </c>
    </row>
    <row r="100" spans="1:4">
      <c r="A100" s="270" t="s">
        <v>1616</v>
      </c>
      <c r="B100" s="211" t="s">
        <v>1651</v>
      </c>
      <c r="C100" s="530">
        <f t="shared" si="5"/>
        <v>30</v>
      </c>
      <c r="D100" s="530">
        <v>37.5</v>
      </c>
    </row>
    <row r="101" spans="1:4" ht="20.25">
      <c r="A101" s="236" t="s">
        <v>1618</v>
      </c>
      <c r="B101" s="254" t="s">
        <v>1652</v>
      </c>
      <c r="C101" s="530">
        <f t="shared" si="5"/>
        <v>60</v>
      </c>
      <c r="D101" s="518">
        <v>75</v>
      </c>
    </row>
    <row r="102" spans="1:4" ht="20.25">
      <c r="A102" s="342" t="s">
        <v>1620</v>
      </c>
      <c r="B102" s="159" t="s">
        <v>1653</v>
      </c>
      <c r="C102" s="530">
        <f t="shared" si="5"/>
        <v>60</v>
      </c>
      <c r="D102" s="476">
        <v>75</v>
      </c>
    </row>
    <row r="103" spans="1:4">
      <c r="A103" s="236" t="s">
        <v>1622</v>
      </c>
      <c r="B103" s="254" t="s">
        <v>1654</v>
      </c>
      <c r="C103" s="530">
        <f t="shared" si="5"/>
        <v>20</v>
      </c>
      <c r="D103" s="518">
        <v>25</v>
      </c>
    </row>
    <row r="104" spans="1:4">
      <c r="A104" s="236" t="s">
        <v>1624</v>
      </c>
      <c r="B104" s="254" t="s">
        <v>1655</v>
      </c>
      <c r="C104" s="530">
        <f t="shared" si="5"/>
        <v>20</v>
      </c>
      <c r="D104" s="518">
        <v>25</v>
      </c>
    </row>
    <row r="105" spans="1:4">
      <c r="A105" s="249" t="s">
        <v>1078</v>
      </c>
      <c r="B105" s="250"/>
      <c r="C105" s="153" t="s">
        <v>927</v>
      </c>
      <c r="D105" s="153" t="s">
        <v>928</v>
      </c>
    </row>
    <row r="106" spans="1:4" ht="31.5">
      <c r="A106" s="232" t="s">
        <v>1079</v>
      </c>
      <c r="B106" s="211" t="s">
        <v>1656</v>
      </c>
      <c r="C106" s="530">
        <f t="shared" si="5"/>
        <v>124</v>
      </c>
      <c r="D106" s="544">
        <v>155</v>
      </c>
    </row>
    <row r="107" spans="1:4">
      <c r="A107" s="298" t="s">
        <v>781</v>
      </c>
      <c r="B107" s="296" t="s">
        <v>1084</v>
      </c>
      <c r="C107" s="530">
        <f t="shared" si="5"/>
        <v>238.8</v>
      </c>
      <c r="D107" s="548">
        <v>298.5</v>
      </c>
    </row>
    <row r="108" spans="1:4" ht="20.25">
      <c r="A108" s="354" t="s">
        <v>758</v>
      </c>
      <c r="B108" s="296" t="s">
        <v>1139</v>
      </c>
      <c r="C108" s="530">
        <f t="shared" si="5"/>
        <v>135.44000000000003</v>
      </c>
      <c r="D108" s="550">
        <v>169.3</v>
      </c>
    </row>
    <row r="109" spans="1:4">
      <c r="A109" s="551" t="s">
        <v>1627</v>
      </c>
      <c r="B109" s="552" t="s">
        <v>1628</v>
      </c>
      <c r="C109" s="530">
        <f t="shared" si="5"/>
        <v>146.56</v>
      </c>
      <c r="D109" s="364">
        <v>183.2</v>
      </c>
    </row>
    <row r="110" spans="1:4">
      <c r="A110" s="149"/>
      <c r="B110" s="147"/>
      <c r="C110" s="320"/>
      <c r="D110" s="320"/>
    </row>
    <row r="138" spans="1:4" s="169" customFormat="1">
      <c r="A138" s="167"/>
      <c r="B138" s="168"/>
      <c r="C138" s="148"/>
      <c r="D138" s="148"/>
    </row>
    <row r="139" spans="1:4" s="169" customFormat="1">
      <c r="A139" s="167"/>
      <c r="B139" s="168"/>
      <c r="C139" s="148"/>
      <c r="D139" s="148"/>
    </row>
    <row r="149" spans="1:4">
      <c r="B149" s="170"/>
    </row>
    <row r="150" spans="1:4">
      <c r="A150" s="172"/>
      <c r="B150" s="173"/>
      <c r="C150" s="174"/>
      <c r="D150" s="174"/>
    </row>
    <row r="151" spans="1:4">
      <c r="A151" s="172"/>
      <c r="B151" s="175"/>
      <c r="C151" s="174"/>
      <c r="D151" s="174"/>
    </row>
  </sheetData>
  <mergeCells count="7">
    <mergeCell ref="A97:D97"/>
    <mergeCell ref="A51:D51"/>
    <mergeCell ref="A52:D52"/>
    <mergeCell ref="A58:D58"/>
    <mergeCell ref="A94:D94"/>
    <mergeCell ref="A95:D95"/>
    <mergeCell ref="A96:D96"/>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1D455-72A8-460D-96BE-FDDB2E8930F3}">
  <dimension ref="A1:D262"/>
  <sheetViews>
    <sheetView topLeftCell="A28" workbookViewId="0">
      <selection activeCell="B44" sqref="B44"/>
    </sheetView>
  </sheetViews>
  <sheetFormatPr defaultColWidth="9.140625" defaultRowHeight="15"/>
  <cols>
    <col min="1" max="1" width="15.7109375" style="167" customWidth="1"/>
    <col min="2" max="2" width="60" style="168" customWidth="1"/>
    <col min="3" max="3" width="9.7109375" style="148" customWidth="1"/>
    <col min="4" max="4" width="11.85546875" style="148" customWidth="1"/>
  </cols>
  <sheetData>
    <row r="1" spans="1:4">
      <c r="A1" s="140"/>
      <c r="B1" s="141"/>
      <c r="C1" s="318"/>
      <c r="D1" s="318"/>
    </row>
    <row r="2" spans="1:4">
      <c r="A2" s="143"/>
      <c r="B2" s="144"/>
      <c r="C2" s="319"/>
      <c r="D2" s="319"/>
    </row>
    <row r="3" spans="1:4">
      <c r="A3" s="143"/>
      <c r="B3" s="144"/>
      <c r="C3" s="319"/>
      <c r="D3" s="319"/>
    </row>
    <row r="4" spans="1:4">
      <c r="A4" s="143"/>
      <c r="B4" s="144"/>
      <c r="C4" s="319"/>
      <c r="D4" s="319"/>
    </row>
    <row r="5" spans="1:4">
      <c r="A5" s="143"/>
      <c r="B5" s="144"/>
      <c r="C5" s="319"/>
      <c r="D5" s="319"/>
    </row>
    <row r="6" spans="1:4">
      <c r="A6" s="143"/>
      <c r="B6" s="144"/>
      <c r="C6" s="319"/>
      <c r="D6" s="319"/>
    </row>
    <row r="7" spans="1:4" ht="6" customHeight="1">
      <c r="A7" s="143"/>
      <c r="B7" s="144"/>
      <c r="C7" s="319"/>
      <c r="D7" s="319"/>
    </row>
    <row r="8" spans="1:4">
      <c r="A8" s="146"/>
      <c r="B8" s="147"/>
      <c r="C8" s="320"/>
      <c r="D8" s="320"/>
    </row>
    <row r="9" spans="1:4">
      <c r="A9"/>
      <c r="B9" s="147"/>
      <c r="C9" s="320"/>
      <c r="D9" s="320"/>
    </row>
    <row r="10" spans="1:4">
      <c r="A10" s="149"/>
      <c r="B10" s="147"/>
      <c r="C10" s="320"/>
      <c r="D10" s="320"/>
    </row>
    <row r="11" spans="1:4">
      <c r="A11" s="149"/>
      <c r="B11" s="147"/>
      <c r="C11" s="320"/>
      <c r="D11" s="320"/>
    </row>
    <row r="12" spans="1:4">
      <c r="A12" s="149"/>
      <c r="B12" s="147"/>
      <c r="C12" s="320"/>
      <c r="D12" s="320"/>
    </row>
    <row r="13" spans="1:4">
      <c r="A13" s="149"/>
      <c r="B13" s="147"/>
      <c r="C13" s="320"/>
      <c r="D13" s="320"/>
    </row>
    <row r="14" spans="1:4">
      <c r="A14" s="149"/>
      <c r="B14" s="147"/>
      <c r="C14" s="320"/>
      <c r="D14" s="320"/>
    </row>
    <row r="15" spans="1:4">
      <c r="A15" s="149"/>
      <c r="B15" s="147"/>
      <c r="C15" s="320"/>
      <c r="D15" s="320"/>
    </row>
    <row r="16" spans="1:4">
      <c r="A16" s="149"/>
      <c r="B16" s="147"/>
      <c r="C16" s="320"/>
      <c r="D16" s="320"/>
    </row>
    <row r="17" spans="1:4">
      <c r="A17" s="149"/>
      <c r="B17" s="147"/>
      <c r="C17" s="320"/>
      <c r="D17" s="320"/>
    </row>
    <row r="18" spans="1:4">
      <c r="A18" s="149"/>
      <c r="B18" s="147"/>
      <c r="C18" s="320"/>
      <c r="D18" s="320"/>
    </row>
    <row r="19" spans="1:4">
      <c r="A19" s="149"/>
      <c r="B19" s="147"/>
      <c r="C19" s="320"/>
      <c r="D19" s="320"/>
    </row>
    <row r="20" spans="1:4">
      <c r="A20" s="149"/>
      <c r="B20" s="147"/>
      <c r="C20" s="320"/>
      <c r="D20" s="320"/>
    </row>
    <row r="21" spans="1:4">
      <c r="A21" s="149"/>
      <c r="B21" s="147"/>
      <c r="C21" s="320"/>
      <c r="D21" s="320"/>
    </row>
    <row r="22" spans="1:4">
      <c r="A22" s="149"/>
      <c r="B22" s="147"/>
      <c r="C22" s="320"/>
      <c r="D22" s="320"/>
    </row>
    <row r="23" spans="1:4">
      <c r="A23" s="149"/>
      <c r="B23" s="147"/>
      <c r="C23" s="320"/>
      <c r="D23" s="320"/>
    </row>
    <row r="24" spans="1:4">
      <c r="A24" s="149"/>
      <c r="B24" s="147"/>
      <c r="C24" s="320"/>
      <c r="D24" s="320"/>
    </row>
    <row r="25" spans="1:4">
      <c r="A25" s="149"/>
      <c r="B25" s="147"/>
      <c r="C25" s="320"/>
      <c r="D25" s="320"/>
    </row>
    <row r="26" spans="1:4">
      <c r="A26" s="149"/>
      <c r="B26" s="147"/>
      <c r="C26" s="320"/>
      <c r="D26" s="320"/>
    </row>
    <row r="27" spans="1:4">
      <c r="A27" s="149"/>
      <c r="B27" s="147"/>
      <c r="C27" s="320"/>
      <c r="D27" s="320"/>
    </row>
    <row r="28" spans="1:4">
      <c r="A28" s="149"/>
      <c r="B28" s="147"/>
      <c r="C28" s="320"/>
      <c r="D28" s="320"/>
    </row>
    <row r="29" spans="1:4">
      <c r="A29" s="149"/>
      <c r="C29" s="320"/>
      <c r="D29" s="320"/>
    </row>
    <row r="30" spans="1:4">
      <c r="A30" s="149"/>
      <c r="B30" s="147"/>
      <c r="C30" s="320"/>
      <c r="D30" s="320"/>
    </row>
    <row r="31" spans="1:4">
      <c r="A31" s="149"/>
      <c r="B31" s="147"/>
      <c r="C31" s="320"/>
      <c r="D31" s="320"/>
    </row>
    <row r="32" spans="1:4">
      <c r="A32" s="149"/>
      <c r="B32" s="147"/>
      <c r="C32" s="320"/>
      <c r="D32" s="320"/>
    </row>
    <row r="33" spans="1:4">
      <c r="A33" s="149"/>
      <c r="B33" s="147"/>
      <c r="C33" s="320"/>
      <c r="D33" s="320"/>
    </row>
    <row r="34" spans="1:4">
      <c r="A34" s="149"/>
      <c r="B34" s="147"/>
      <c r="C34" s="320"/>
      <c r="D34" s="320"/>
    </row>
    <row r="35" spans="1:4">
      <c r="A35" s="149"/>
      <c r="B35" s="147"/>
      <c r="C35" s="320"/>
      <c r="D35" s="320"/>
    </row>
    <row r="36" spans="1:4">
      <c r="A36" s="149"/>
      <c r="B36" s="147"/>
      <c r="C36" s="320"/>
      <c r="D36" s="320"/>
    </row>
    <row r="37" spans="1:4">
      <c r="A37" s="149"/>
      <c r="B37" s="147"/>
      <c r="C37" s="320"/>
      <c r="D37" s="320"/>
    </row>
    <row r="38" spans="1:4">
      <c r="A38" s="149"/>
      <c r="B38" s="147"/>
      <c r="C38" s="320"/>
      <c r="D38" s="320"/>
    </row>
    <row r="39" spans="1:4">
      <c r="A39" s="149"/>
      <c r="B39" s="147"/>
      <c r="C39" s="320"/>
      <c r="D39" s="320"/>
    </row>
    <row r="40" spans="1:4">
      <c r="A40" s="149"/>
      <c r="B40" s="147"/>
      <c r="C40" s="320"/>
      <c r="D40" s="320"/>
    </row>
    <row r="41" spans="1:4">
      <c r="A41" s="149"/>
      <c r="B41" s="147"/>
      <c r="C41" s="320"/>
      <c r="D41" s="320"/>
    </row>
    <row r="42" spans="1:4">
      <c r="A42" s="149"/>
      <c r="B42" s="147"/>
      <c r="C42" s="320"/>
      <c r="D42" s="320"/>
    </row>
    <row r="43" spans="1:4">
      <c r="A43" s="631" t="s">
        <v>1882</v>
      </c>
      <c r="B43" s="630"/>
      <c r="C43" s="320"/>
      <c r="D43" s="320"/>
    </row>
    <row r="44" spans="1:4" s="187" customFormat="1" ht="12.75">
      <c r="A44" s="151" t="s">
        <v>958</v>
      </c>
      <c r="B44" s="152"/>
      <c r="C44" s="321" t="s">
        <v>927</v>
      </c>
      <c r="D44" s="321" t="s">
        <v>928</v>
      </c>
    </row>
    <row r="45" spans="1:4" s="90" customFormat="1">
      <c r="A45" s="192" t="s">
        <v>1657</v>
      </c>
      <c r="B45" s="193" t="s">
        <v>1658</v>
      </c>
      <c r="C45" s="461">
        <f>D45*0.8</f>
        <v>583.6</v>
      </c>
      <c r="D45" s="556">
        <v>729.5</v>
      </c>
    </row>
    <row r="46" spans="1:4" s="90" customFormat="1">
      <c r="A46" s="196" t="s">
        <v>1659</v>
      </c>
      <c r="B46" s="193" t="s">
        <v>1660</v>
      </c>
      <c r="C46" s="461">
        <f t="shared" ref="C46:C51" si="0">D46*0.8</f>
        <v>583.6</v>
      </c>
      <c r="D46" s="556">
        <v>729.5</v>
      </c>
    </row>
    <row r="47" spans="1:4" s="90" customFormat="1">
      <c r="A47" s="198" t="s">
        <v>1661</v>
      </c>
      <c r="B47" s="199" t="s">
        <v>1662</v>
      </c>
      <c r="C47" s="461">
        <f t="shared" si="0"/>
        <v>583.6</v>
      </c>
      <c r="D47" s="557">
        <v>729.5</v>
      </c>
    </row>
    <row r="48" spans="1:4" s="187" customFormat="1" ht="12.75">
      <c r="A48" s="151" t="s">
        <v>1153</v>
      </c>
      <c r="B48" s="152"/>
      <c r="C48" s="321" t="s">
        <v>927</v>
      </c>
      <c r="D48" s="321" t="s">
        <v>928</v>
      </c>
    </row>
    <row r="49" spans="1:4" s="90" customFormat="1">
      <c r="A49" s="192" t="s">
        <v>1663</v>
      </c>
      <c r="B49" s="193" t="s">
        <v>1664</v>
      </c>
      <c r="C49" s="461">
        <f t="shared" si="0"/>
        <v>577.6</v>
      </c>
      <c r="D49" s="556">
        <v>722</v>
      </c>
    </row>
    <row r="50" spans="1:4" s="90" customFormat="1">
      <c r="A50" s="196" t="s">
        <v>1665</v>
      </c>
      <c r="B50" s="193" t="s">
        <v>1666</v>
      </c>
      <c r="C50" s="461">
        <f t="shared" si="0"/>
        <v>577.6</v>
      </c>
      <c r="D50" s="556">
        <v>722</v>
      </c>
    </row>
    <row r="51" spans="1:4" s="90" customFormat="1">
      <c r="A51" s="198" t="s">
        <v>1667</v>
      </c>
      <c r="B51" s="199" t="s">
        <v>1668</v>
      </c>
      <c r="C51" s="461">
        <f t="shared" si="0"/>
        <v>577.6</v>
      </c>
      <c r="D51" s="557">
        <v>722</v>
      </c>
    </row>
    <row r="52" spans="1:4" s="187" customFormat="1" ht="12.75">
      <c r="A52" s="219" t="s">
        <v>979</v>
      </c>
      <c r="B52" s="162"/>
      <c r="C52" s="153"/>
      <c r="D52" s="153"/>
    </row>
    <row r="53" spans="1:4" s="226" customFormat="1" ht="12.75">
      <c r="A53" s="892" t="s">
        <v>980</v>
      </c>
      <c r="B53" s="892"/>
      <c r="C53" s="892"/>
      <c r="D53" s="892"/>
    </row>
    <row r="54" spans="1:4" s="226" customFormat="1" ht="12.75">
      <c r="A54" s="892" t="s">
        <v>981</v>
      </c>
      <c r="B54" s="892"/>
      <c r="C54" s="892"/>
      <c r="D54" s="892"/>
    </row>
    <row r="55" spans="1:4" s="310" customFormat="1" ht="11.25">
      <c r="A55" s="220" t="s">
        <v>982</v>
      </c>
      <c r="B55" s="220"/>
      <c r="C55" s="220"/>
      <c r="D55" s="220"/>
    </row>
    <row r="56" spans="1:4" s="310" customFormat="1" ht="11.25">
      <c r="A56" s="220"/>
      <c r="B56" s="220"/>
      <c r="C56" s="220"/>
      <c r="D56" s="220"/>
    </row>
    <row r="57" spans="1:4" s="310" customFormat="1" ht="11.25">
      <c r="A57" s="220" t="s">
        <v>983</v>
      </c>
      <c r="B57" s="220"/>
      <c r="C57" s="220"/>
      <c r="D57" s="220"/>
    </row>
    <row r="58" spans="1:4" s="310" customFormat="1" ht="11.25">
      <c r="A58" s="220" t="s">
        <v>984</v>
      </c>
      <c r="B58" s="220"/>
      <c r="C58" s="220"/>
      <c r="D58" s="220"/>
    </row>
    <row r="59" spans="1:4" s="310" customFormat="1" ht="11.25">
      <c r="A59" s="220" t="s">
        <v>985</v>
      </c>
      <c r="B59" s="220"/>
      <c r="C59" s="220"/>
      <c r="D59" s="220"/>
    </row>
    <row r="60" spans="1:4" s="310" customFormat="1" ht="31.5" customHeight="1">
      <c r="A60" s="893" t="s">
        <v>986</v>
      </c>
      <c r="B60" s="893"/>
      <c r="C60" s="893"/>
      <c r="D60" s="893"/>
    </row>
    <row r="61" spans="1:4" s="137" customFormat="1">
      <c r="A61" s="221" t="s">
        <v>1241</v>
      </c>
      <c r="B61" s="222"/>
      <c r="C61" s="176" t="s">
        <v>927</v>
      </c>
      <c r="D61" s="176" t="s">
        <v>928</v>
      </c>
    </row>
    <row r="62" spans="1:4" s="223" customFormat="1" ht="12.75">
      <c r="A62" s="207" t="s">
        <v>1242</v>
      </c>
      <c r="B62" s="208" t="s">
        <v>1243</v>
      </c>
      <c r="C62" s="461">
        <f t="shared" ref="C62:C73" si="1">D62*0.8</f>
        <v>128</v>
      </c>
      <c r="D62" s="558">
        <v>160</v>
      </c>
    </row>
    <row r="63" spans="1:4" s="226" customFormat="1" ht="12.75">
      <c r="A63" s="224" t="s">
        <v>1244</v>
      </c>
      <c r="B63" s="213" t="s">
        <v>991</v>
      </c>
      <c r="C63" s="461">
        <f t="shared" si="1"/>
        <v>100</v>
      </c>
      <c r="D63" s="559">
        <v>125</v>
      </c>
    </row>
    <row r="64" spans="1:4" s="226" customFormat="1" ht="29.25">
      <c r="A64" s="227" t="s">
        <v>1245</v>
      </c>
      <c r="B64" s="228" t="s">
        <v>1246</v>
      </c>
      <c r="C64" s="461">
        <f t="shared" si="1"/>
        <v>28</v>
      </c>
      <c r="D64" s="381">
        <v>35</v>
      </c>
    </row>
    <row r="65" spans="1:4" s="226" customFormat="1" ht="12.75">
      <c r="A65" s="382" t="s">
        <v>1247</v>
      </c>
      <c r="B65" s="383" t="s">
        <v>1183</v>
      </c>
      <c r="C65" s="461">
        <f t="shared" si="1"/>
        <v>80</v>
      </c>
      <c r="D65" s="384">
        <v>100</v>
      </c>
    </row>
    <row r="66" spans="1:4" s="231" customFormat="1" ht="12.75">
      <c r="A66" s="224" t="s">
        <v>1248</v>
      </c>
      <c r="B66" s="213" t="s">
        <v>1249</v>
      </c>
      <c r="C66" s="461">
        <f t="shared" si="1"/>
        <v>33.360000000000007</v>
      </c>
      <c r="D66" s="559">
        <v>41.7</v>
      </c>
    </row>
    <row r="67" spans="1:4" s="226" customFormat="1" ht="12.75">
      <c r="A67" s="207" t="s">
        <v>1250</v>
      </c>
      <c r="B67" s="230" t="s">
        <v>1017</v>
      </c>
      <c r="C67" s="461">
        <f t="shared" si="1"/>
        <v>32</v>
      </c>
      <c r="D67" s="558">
        <v>40</v>
      </c>
    </row>
    <row r="68" spans="1:4" s="226" customFormat="1" ht="56.25">
      <c r="A68" s="259" t="s">
        <v>1251</v>
      </c>
      <c r="B68" s="385" t="s">
        <v>1252</v>
      </c>
      <c r="C68" s="461">
        <f t="shared" si="1"/>
        <v>360</v>
      </c>
      <c r="D68" s="558">
        <v>450</v>
      </c>
    </row>
    <row r="69" spans="1:4" s="226" customFormat="1" ht="47.25">
      <c r="A69" s="212" t="s">
        <v>1253</v>
      </c>
      <c r="B69" s="254" t="s">
        <v>1669</v>
      </c>
      <c r="C69" s="461">
        <f t="shared" si="1"/>
        <v>32</v>
      </c>
      <c r="D69" s="560">
        <v>40</v>
      </c>
    </row>
    <row r="70" spans="1:4" s="226" customFormat="1" ht="33.75">
      <c r="A70" s="158" t="s">
        <v>1255</v>
      </c>
      <c r="B70" s="159" t="s">
        <v>1256</v>
      </c>
      <c r="C70" s="461">
        <f t="shared" si="1"/>
        <v>80</v>
      </c>
      <c r="D70" s="561">
        <v>100</v>
      </c>
    </row>
    <row r="71" spans="1:4" s="278" customFormat="1">
      <c r="A71" s="151" t="s">
        <v>1670</v>
      </c>
      <c r="B71" s="274"/>
      <c r="C71" s="321" t="s">
        <v>927</v>
      </c>
      <c r="D71" s="321" t="s">
        <v>928</v>
      </c>
    </row>
    <row r="72" spans="1:4" s="90" customFormat="1" ht="14.25" customHeight="1">
      <c r="A72" s="515" t="s">
        <v>1671</v>
      </c>
      <c r="B72" s="156" t="s">
        <v>1672</v>
      </c>
      <c r="C72" s="461">
        <f t="shared" si="1"/>
        <v>124.24000000000001</v>
      </c>
      <c r="D72" s="562">
        <v>155.30000000000001</v>
      </c>
    </row>
    <row r="73" spans="1:4" s="90" customFormat="1" ht="14.25" customHeight="1">
      <c r="A73" s="24" t="s">
        <v>1673</v>
      </c>
      <c r="B73" s="520" t="s">
        <v>1674</v>
      </c>
      <c r="C73" s="461">
        <f t="shared" si="1"/>
        <v>31.360000000000003</v>
      </c>
      <c r="D73" s="563">
        <v>39.200000000000003</v>
      </c>
    </row>
    <row r="74" spans="1:4" s="90" customFormat="1" ht="14.25" customHeight="1">
      <c r="A74" s="900" t="s">
        <v>1675</v>
      </c>
      <c r="B74" s="900"/>
      <c r="C74" s="900"/>
      <c r="D74" s="900"/>
    </row>
    <row r="75" spans="1:4" s="90" customFormat="1">
      <c r="A75" s="496" t="s">
        <v>1676</v>
      </c>
      <c r="B75" s="507"/>
      <c r="C75" s="471" t="s">
        <v>927</v>
      </c>
      <c r="D75" s="471" t="s">
        <v>928</v>
      </c>
    </row>
    <row r="76" spans="1:4" ht="2.25" customHeight="1">
      <c r="A76" s="564"/>
      <c r="B76" s="565"/>
      <c r="C76" s="320"/>
      <c r="D76" s="320"/>
    </row>
    <row r="77" spans="1:4" s="90" customFormat="1">
      <c r="A77" s="515" t="s">
        <v>281</v>
      </c>
      <c r="B77" s="156" t="s">
        <v>1495</v>
      </c>
      <c r="C77" s="461">
        <f t="shared" ref="C77:C81" si="2">D77*0.8</f>
        <v>60</v>
      </c>
      <c r="D77" s="566">
        <v>75</v>
      </c>
    </row>
    <row r="78" spans="1:4" s="90" customFormat="1">
      <c r="A78" s="504" t="s">
        <v>105</v>
      </c>
      <c r="B78" s="262" t="s">
        <v>1496</v>
      </c>
      <c r="C78" s="461">
        <f t="shared" si="2"/>
        <v>68.400000000000006</v>
      </c>
      <c r="D78" s="567">
        <v>85.5</v>
      </c>
    </row>
    <row r="79" spans="1:4" s="90" customFormat="1">
      <c r="A79" s="455" t="s">
        <v>202</v>
      </c>
      <c r="B79" s="228" t="s">
        <v>1497</v>
      </c>
      <c r="C79" s="461">
        <f t="shared" si="2"/>
        <v>38.400000000000006</v>
      </c>
      <c r="D79" s="566">
        <v>48</v>
      </c>
    </row>
    <row r="80" spans="1:4" s="137" customFormat="1" ht="30.75" customHeight="1">
      <c r="A80" s="236" t="s">
        <v>1498</v>
      </c>
      <c r="B80" s="254" t="s">
        <v>1499</v>
      </c>
      <c r="C80" s="461">
        <f t="shared" si="2"/>
        <v>159.20000000000002</v>
      </c>
      <c r="D80" s="568">
        <v>199</v>
      </c>
    </row>
    <row r="81" spans="1:4" s="137" customFormat="1" ht="37.5" customHeight="1">
      <c r="A81" s="342" t="s">
        <v>1500</v>
      </c>
      <c r="B81" s="159" t="s">
        <v>1501</v>
      </c>
      <c r="C81" s="461">
        <f t="shared" si="2"/>
        <v>205.20000000000002</v>
      </c>
      <c r="D81" s="569">
        <v>256.5</v>
      </c>
    </row>
    <row r="82" spans="1:4" s="90" customFormat="1" ht="4.5" customHeight="1">
      <c r="A82" s="24"/>
      <c r="B82" s="520"/>
      <c r="C82" s="570"/>
      <c r="D82" s="570"/>
    </row>
    <row r="83" spans="1:4" s="278" customFormat="1">
      <c r="A83" s="151" t="s">
        <v>1677</v>
      </c>
      <c r="B83" s="274"/>
      <c r="C83" s="321" t="s">
        <v>927</v>
      </c>
      <c r="D83" s="321" t="s">
        <v>928</v>
      </c>
    </row>
    <row r="84" spans="1:4" s="90" customFormat="1" ht="14.25" customHeight="1">
      <c r="A84" s="515" t="s">
        <v>1678</v>
      </c>
      <c r="B84" s="156" t="s">
        <v>1679</v>
      </c>
      <c r="C84" s="461">
        <f t="shared" ref="C84:C89" si="3">D84*0.8</f>
        <v>24.64</v>
      </c>
      <c r="D84" s="566">
        <v>30.8</v>
      </c>
    </row>
    <row r="85" spans="1:4" s="90" customFormat="1" ht="14.25" customHeight="1">
      <c r="A85" s="515" t="s">
        <v>241</v>
      </c>
      <c r="B85" s="156" t="s">
        <v>1680</v>
      </c>
      <c r="C85" s="461">
        <f t="shared" si="3"/>
        <v>16.8</v>
      </c>
      <c r="D85" s="549">
        <v>21</v>
      </c>
    </row>
    <row r="86" spans="1:4" s="90" customFormat="1" ht="13.5" customHeight="1">
      <c r="A86" s="504" t="s">
        <v>108</v>
      </c>
      <c r="B86" s="262" t="s">
        <v>1681</v>
      </c>
      <c r="C86" s="461">
        <f t="shared" si="3"/>
        <v>31.360000000000003</v>
      </c>
      <c r="D86" s="567">
        <v>39.200000000000003</v>
      </c>
    </row>
    <row r="87" spans="1:4" s="90" customFormat="1" ht="14.25" customHeight="1">
      <c r="A87" s="504" t="s">
        <v>1507</v>
      </c>
      <c r="B87" s="262" t="s">
        <v>1508</v>
      </c>
      <c r="C87" s="461">
        <f t="shared" si="3"/>
        <v>35.839999999999996</v>
      </c>
      <c r="D87" s="567">
        <v>44.8</v>
      </c>
    </row>
    <row r="88" spans="1:4" s="90" customFormat="1" ht="14.25" customHeight="1">
      <c r="A88" s="504" t="s">
        <v>1509</v>
      </c>
      <c r="B88" s="262" t="s">
        <v>1649</v>
      </c>
      <c r="C88" s="461">
        <f t="shared" si="3"/>
        <v>22.560000000000002</v>
      </c>
      <c r="D88" s="567">
        <v>28.2</v>
      </c>
    </row>
    <row r="89" spans="1:4" s="90" customFormat="1">
      <c r="A89" s="24" t="s">
        <v>336</v>
      </c>
      <c r="B89" s="520" t="s">
        <v>1511</v>
      </c>
      <c r="C89" s="461">
        <f t="shared" si="3"/>
        <v>35.6</v>
      </c>
      <c r="D89" s="521">
        <v>44.5</v>
      </c>
    </row>
    <row r="90" spans="1:4" s="90" customFormat="1" ht="2.25" customHeight="1">
      <c r="A90" s="24"/>
      <c r="B90" s="520"/>
      <c r="C90" s="521"/>
      <c r="D90" s="521"/>
    </row>
    <row r="91" spans="1:4" s="571" customFormat="1" ht="12.75">
      <c r="A91" s="151" t="s">
        <v>1682</v>
      </c>
      <c r="B91" s="274"/>
      <c r="C91" s="321" t="s">
        <v>927</v>
      </c>
      <c r="D91" s="321" t="s">
        <v>928</v>
      </c>
    </row>
    <row r="92" spans="1:4" s="137" customFormat="1" ht="33.75">
      <c r="A92" s="275" t="s">
        <v>167</v>
      </c>
      <c r="B92" s="211" t="s">
        <v>1683</v>
      </c>
      <c r="C92" s="461">
        <f t="shared" ref="C92:C110" si="4">D92*0.8</f>
        <v>46.160000000000004</v>
      </c>
      <c r="D92" s="540">
        <v>57.7</v>
      </c>
    </row>
    <row r="93" spans="1:4" s="137" customFormat="1">
      <c r="A93" s="572" t="s">
        <v>112</v>
      </c>
      <c r="B93" s="159" t="s">
        <v>331</v>
      </c>
      <c r="C93" s="461">
        <f t="shared" si="4"/>
        <v>148</v>
      </c>
      <c r="D93" s="573">
        <v>185</v>
      </c>
    </row>
    <row r="94" spans="1:4" s="278" customFormat="1">
      <c r="A94" s="151" t="s">
        <v>1464</v>
      </c>
      <c r="B94" s="274"/>
      <c r="C94" s="321" t="s">
        <v>927</v>
      </c>
      <c r="D94" s="321" t="s">
        <v>928</v>
      </c>
    </row>
    <row r="95" spans="1:4" s="574" customFormat="1">
      <c r="A95" s="498" t="s">
        <v>282</v>
      </c>
      <c r="B95" s="156" t="s">
        <v>1465</v>
      </c>
      <c r="C95" s="461">
        <f t="shared" si="4"/>
        <v>44.64</v>
      </c>
      <c r="D95" s="540">
        <v>55.8</v>
      </c>
    </row>
    <row r="96" spans="1:4" s="574" customFormat="1">
      <c r="A96" s="498" t="s">
        <v>283</v>
      </c>
      <c r="B96" s="156" t="s">
        <v>1466</v>
      </c>
      <c r="C96" s="461">
        <f t="shared" si="4"/>
        <v>80.960000000000008</v>
      </c>
      <c r="D96" s="538">
        <v>101.2</v>
      </c>
    </row>
    <row r="97" spans="1:4" s="574" customFormat="1" ht="23.25" customHeight="1">
      <c r="A97" s="575" t="s">
        <v>322</v>
      </c>
      <c r="B97" s="211" t="s">
        <v>1684</v>
      </c>
      <c r="C97" s="461">
        <f t="shared" si="4"/>
        <v>73.600000000000009</v>
      </c>
      <c r="D97" s="538">
        <v>92</v>
      </c>
    </row>
    <row r="98" spans="1:4" s="574" customFormat="1" ht="24.75" customHeight="1">
      <c r="A98" s="575" t="s">
        <v>323</v>
      </c>
      <c r="B98" s="211" t="s">
        <v>1685</v>
      </c>
      <c r="C98" s="461">
        <f t="shared" si="4"/>
        <v>163.20000000000002</v>
      </c>
      <c r="D98" s="538">
        <v>204</v>
      </c>
    </row>
    <row r="99" spans="1:4" s="574" customFormat="1">
      <c r="A99" s="500" t="s">
        <v>344</v>
      </c>
      <c r="B99" s="262" t="s">
        <v>1467</v>
      </c>
      <c r="C99" s="461">
        <f t="shared" si="4"/>
        <v>41.760000000000005</v>
      </c>
      <c r="D99" s="501">
        <v>52.2</v>
      </c>
    </row>
    <row r="100" spans="1:4" s="574" customFormat="1" ht="24.75" customHeight="1">
      <c r="A100" s="576" t="s">
        <v>246</v>
      </c>
      <c r="B100" s="159" t="s">
        <v>1686</v>
      </c>
      <c r="C100" s="461">
        <f t="shared" si="4"/>
        <v>51.360000000000007</v>
      </c>
      <c r="D100" s="577">
        <v>64.2</v>
      </c>
    </row>
    <row r="101" spans="1:4" s="137" customFormat="1">
      <c r="A101" s="249" t="s">
        <v>1078</v>
      </c>
      <c r="B101" s="250"/>
      <c r="C101" s="321" t="s">
        <v>927</v>
      </c>
      <c r="D101" s="321" t="s">
        <v>928</v>
      </c>
    </row>
    <row r="102" spans="1:4" s="226" customFormat="1" ht="36.75" customHeight="1">
      <c r="A102" s="285" t="s">
        <v>1312</v>
      </c>
      <c r="B102" s="286" t="s">
        <v>1313</v>
      </c>
      <c r="C102" s="461">
        <f t="shared" si="4"/>
        <v>124</v>
      </c>
      <c r="D102" s="562">
        <v>155</v>
      </c>
    </row>
    <row r="103" spans="1:4" s="226" customFormat="1" ht="38.25">
      <c r="A103" s="236" t="s">
        <v>1074</v>
      </c>
      <c r="B103" s="254" t="s">
        <v>1314</v>
      </c>
      <c r="C103" s="461">
        <f t="shared" si="4"/>
        <v>428</v>
      </c>
      <c r="D103" s="578">
        <v>535</v>
      </c>
    </row>
    <row r="104" spans="1:4" s="226" customFormat="1" ht="33" customHeight="1">
      <c r="A104" s="236" t="s">
        <v>1076</v>
      </c>
      <c r="B104" s="254" t="s">
        <v>1315</v>
      </c>
      <c r="C104" s="461">
        <f t="shared" si="4"/>
        <v>294.40000000000003</v>
      </c>
      <c r="D104" s="560">
        <v>368</v>
      </c>
    </row>
    <row r="105" spans="1:4" s="297" customFormat="1" ht="20.25">
      <c r="A105" s="579" t="s">
        <v>758</v>
      </c>
      <c r="B105" s="546" t="s">
        <v>1139</v>
      </c>
      <c r="C105" s="461">
        <f t="shared" si="4"/>
        <v>135.44000000000003</v>
      </c>
      <c r="D105" s="580">
        <v>169.3</v>
      </c>
    </row>
    <row r="106" spans="1:4" s="137" customFormat="1">
      <c r="A106" s="249" t="s">
        <v>1093</v>
      </c>
      <c r="B106" s="250"/>
      <c r="C106" s="321" t="s">
        <v>927</v>
      </c>
      <c r="D106" s="321" t="s">
        <v>928</v>
      </c>
    </row>
    <row r="107" spans="1:4" s="308" customFormat="1" ht="30.75" customHeight="1">
      <c r="A107" s="270" t="s">
        <v>1094</v>
      </c>
      <c r="B107" s="211" t="s">
        <v>1095</v>
      </c>
      <c r="C107" s="461">
        <f t="shared" si="4"/>
        <v>96</v>
      </c>
      <c r="D107" s="406">
        <v>120</v>
      </c>
    </row>
    <row r="108" spans="1:4" s="308" customFormat="1">
      <c r="A108" s="158" t="s">
        <v>1687</v>
      </c>
      <c r="B108" s="581" t="s">
        <v>1688</v>
      </c>
      <c r="C108" s="461">
        <f t="shared" si="4"/>
        <v>30</v>
      </c>
      <c r="D108" s="399">
        <v>37.5</v>
      </c>
    </row>
    <row r="109" spans="1:4" s="137" customFormat="1">
      <c r="A109" s="249" t="s">
        <v>1689</v>
      </c>
      <c r="B109" s="250"/>
      <c r="C109" s="321" t="s">
        <v>927</v>
      </c>
      <c r="D109" s="321" t="s">
        <v>928</v>
      </c>
    </row>
    <row r="110" spans="1:4" s="308" customFormat="1">
      <c r="A110" s="137" t="s">
        <v>1323</v>
      </c>
      <c r="B110" s="177" t="s">
        <v>1690</v>
      </c>
      <c r="C110" s="461">
        <f t="shared" si="4"/>
        <v>20</v>
      </c>
      <c r="D110" s="148">
        <v>25</v>
      </c>
    </row>
    <row r="111" spans="1:4" ht="2.25" customHeight="1">
      <c r="A111" s="275"/>
      <c r="B111" s="211"/>
      <c r="C111" s="406"/>
      <c r="D111" s="406"/>
    </row>
    <row r="112" spans="1:4" ht="2.25" customHeight="1">
      <c r="A112" s="283"/>
      <c r="B112" s="177"/>
      <c r="C112" s="582"/>
      <c r="D112" s="582"/>
    </row>
    <row r="113" spans="1:4" ht="16.5" customHeight="1">
      <c r="A113" s="283"/>
      <c r="B113" s="177"/>
      <c r="C113" s="582"/>
      <c r="D113" s="582"/>
    </row>
    <row r="114" spans="1:4" s="317" customFormat="1" ht="12.75">
      <c r="A114" s="887" t="s">
        <v>1329</v>
      </c>
      <c r="B114" s="887"/>
      <c r="C114" s="888"/>
      <c r="D114" s="888"/>
    </row>
    <row r="115" spans="1:4" s="317" customFormat="1" ht="196.5" customHeight="1">
      <c r="A115" s="889" t="s">
        <v>1330</v>
      </c>
      <c r="B115" s="889"/>
      <c r="C115" s="889"/>
      <c r="D115" s="889"/>
    </row>
    <row r="249" spans="1:4" s="169" customFormat="1">
      <c r="A249" s="167"/>
      <c r="B249" s="168"/>
      <c r="C249" s="148"/>
      <c r="D249" s="148"/>
    </row>
    <row r="250" spans="1:4" s="169" customFormat="1">
      <c r="A250" s="167"/>
      <c r="B250" s="168"/>
      <c r="C250" s="148"/>
      <c r="D250" s="148"/>
    </row>
    <row r="260" spans="1:4">
      <c r="B260" s="170"/>
    </row>
    <row r="261" spans="1:4">
      <c r="A261" s="172"/>
      <c r="B261" s="173"/>
      <c r="C261" s="174"/>
      <c r="D261" s="174"/>
    </row>
    <row r="262" spans="1:4">
      <c r="A262" s="172"/>
      <c r="B262" s="175"/>
      <c r="C262" s="174"/>
      <c r="D262" s="174"/>
    </row>
  </sheetData>
  <mergeCells count="6">
    <mergeCell ref="A115:D115"/>
    <mergeCell ref="A53:D53"/>
    <mergeCell ref="A54:D54"/>
    <mergeCell ref="A60:D60"/>
    <mergeCell ref="A74:D74"/>
    <mergeCell ref="A114:D114"/>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4985-637F-4261-90CA-4F712101A5D7}">
  <dimension ref="A1:E259"/>
  <sheetViews>
    <sheetView topLeftCell="A25" workbookViewId="0">
      <selection activeCell="B42" sqref="B42"/>
    </sheetView>
  </sheetViews>
  <sheetFormatPr defaultColWidth="9.140625" defaultRowHeight="15"/>
  <cols>
    <col min="1" max="1" width="15.7109375" style="167" customWidth="1"/>
    <col min="2" max="2" width="60" style="168" customWidth="1"/>
    <col min="3" max="3" width="9.7109375" style="148" customWidth="1"/>
    <col min="4" max="4" width="11.85546875" style="148" customWidth="1"/>
  </cols>
  <sheetData>
    <row r="1" spans="1:4">
      <c r="A1" s="140"/>
      <c r="B1" s="141"/>
      <c r="C1" s="318"/>
      <c r="D1" s="318"/>
    </row>
    <row r="2" spans="1:4">
      <c r="A2" s="143"/>
      <c r="B2" s="144"/>
      <c r="C2" s="319"/>
      <c r="D2" s="319"/>
    </row>
    <row r="3" spans="1:4">
      <c r="A3" s="143"/>
      <c r="B3" s="144"/>
      <c r="C3" s="319"/>
      <c r="D3" s="319"/>
    </row>
    <row r="4" spans="1:4">
      <c r="A4" s="143"/>
      <c r="B4" s="144"/>
      <c r="C4" s="319"/>
      <c r="D4" s="319"/>
    </row>
    <row r="5" spans="1:4">
      <c r="A5" s="143"/>
      <c r="B5" s="144"/>
      <c r="C5" s="319"/>
      <c r="D5" s="319"/>
    </row>
    <row r="6" spans="1:4">
      <c r="A6" s="143"/>
      <c r="B6" s="144"/>
      <c r="C6" s="319"/>
      <c r="D6" s="319"/>
    </row>
    <row r="7" spans="1:4" ht="6" customHeight="1">
      <c r="A7" s="143"/>
      <c r="B7" s="144"/>
      <c r="C7" s="319"/>
      <c r="D7" s="319"/>
    </row>
    <row r="8" spans="1:4">
      <c r="A8" s="146"/>
      <c r="B8" s="147"/>
      <c r="C8" s="320"/>
      <c r="D8" s="320"/>
    </row>
    <row r="9" spans="1:4">
      <c r="A9"/>
      <c r="B9" s="147"/>
      <c r="C9" s="320"/>
      <c r="D9" s="320"/>
    </row>
    <row r="10" spans="1:4">
      <c r="A10" s="149"/>
      <c r="B10" s="147"/>
      <c r="C10" s="320"/>
      <c r="D10" s="320"/>
    </row>
    <row r="11" spans="1:4">
      <c r="A11" s="149"/>
      <c r="B11" s="147"/>
      <c r="C11" s="320"/>
      <c r="D11" s="320"/>
    </row>
    <row r="12" spans="1:4">
      <c r="A12" s="149"/>
      <c r="B12" s="147"/>
      <c r="C12" s="320"/>
      <c r="D12" s="320"/>
    </row>
    <row r="13" spans="1:4">
      <c r="A13" s="149"/>
      <c r="B13" s="147"/>
      <c r="C13" s="320"/>
      <c r="D13" s="320"/>
    </row>
    <row r="14" spans="1:4">
      <c r="A14" s="149"/>
      <c r="B14" s="147"/>
      <c r="C14" s="320"/>
      <c r="D14" s="320"/>
    </row>
    <row r="15" spans="1:4">
      <c r="A15" s="149"/>
      <c r="B15" s="147"/>
      <c r="C15" s="320"/>
      <c r="D15" s="320"/>
    </row>
    <row r="16" spans="1:4">
      <c r="A16" s="149"/>
      <c r="B16" s="147"/>
      <c r="C16" s="320"/>
      <c r="D16" s="320"/>
    </row>
    <row r="17" spans="1:4">
      <c r="A17" s="149"/>
      <c r="B17" s="147"/>
      <c r="C17" s="320"/>
      <c r="D17" s="320"/>
    </row>
    <row r="18" spans="1:4">
      <c r="A18" s="149"/>
      <c r="B18" s="147"/>
      <c r="C18" s="320"/>
      <c r="D18" s="320"/>
    </row>
    <row r="19" spans="1:4">
      <c r="A19" s="149"/>
      <c r="B19" s="147"/>
      <c r="C19" s="320"/>
      <c r="D19" s="320"/>
    </row>
    <row r="20" spans="1:4">
      <c r="A20" s="149"/>
      <c r="B20" s="147"/>
      <c r="C20" s="320"/>
      <c r="D20" s="320"/>
    </row>
    <row r="21" spans="1:4">
      <c r="A21" s="149"/>
      <c r="B21" s="147"/>
      <c r="C21" s="320"/>
      <c r="D21" s="320"/>
    </row>
    <row r="22" spans="1:4">
      <c r="A22" s="149"/>
      <c r="B22" s="147"/>
      <c r="C22" s="320"/>
      <c r="D22" s="320"/>
    </row>
    <row r="23" spans="1:4">
      <c r="A23" s="149"/>
      <c r="B23" s="147"/>
      <c r="C23" s="320"/>
      <c r="D23" s="320"/>
    </row>
    <row r="24" spans="1:4">
      <c r="A24" s="149"/>
      <c r="B24" s="147"/>
      <c r="C24" s="320"/>
      <c r="D24" s="320"/>
    </row>
    <row r="25" spans="1:4">
      <c r="A25" s="149"/>
      <c r="B25" s="147"/>
      <c r="C25" s="320"/>
      <c r="D25" s="320"/>
    </row>
    <row r="26" spans="1:4">
      <c r="A26" s="149"/>
      <c r="B26" s="147"/>
      <c r="C26" s="320"/>
      <c r="D26" s="320"/>
    </row>
    <row r="27" spans="1:4">
      <c r="A27" s="149"/>
      <c r="B27" s="147"/>
      <c r="C27" s="320"/>
      <c r="D27" s="320"/>
    </row>
    <row r="28" spans="1:4">
      <c r="A28" s="149"/>
      <c r="B28" s="147"/>
      <c r="C28" s="320"/>
      <c r="D28" s="320"/>
    </row>
    <row r="29" spans="1:4">
      <c r="A29" s="149"/>
      <c r="B29" s="147"/>
      <c r="C29" s="320"/>
      <c r="D29" s="320"/>
    </row>
    <row r="30" spans="1:4">
      <c r="A30" s="149"/>
      <c r="B30" s="147"/>
      <c r="C30" s="320"/>
      <c r="D30" s="320"/>
    </row>
    <row r="31" spans="1:4">
      <c r="A31" s="149"/>
      <c r="B31" s="147"/>
      <c r="C31" s="320"/>
      <c r="D31" s="320"/>
    </row>
    <row r="32" spans="1:4">
      <c r="A32" s="149"/>
      <c r="B32" s="147"/>
      <c r="C32" s="320"/>
      <c r="D32" s="320"/>
    </row>
    <row r="33" spans="1:5">
      <c r="A33" s="149"/>
      <c r="B33" s="147"/>
      <c r="C33" s="320"/>
      <c r="D33" s="320"/>
    </row>
    <row r="34" spans="1:5">
      <c r="A34" s="149"/>
      <c r="B34" s="147"/>
      <c r="C34" s="320"/>
      <c r="D34" s="320"/>
    </row>
    <row r="35" spans="1:5" ht="4.5" customHeight="1">
      <c r="A35" s="149"/>
      <c r="B35" s="147"/>
      <c r="C35" s="320"/>
      <c r="D35" s="320"/>
    </row>
    <row r="36" spans="1:5">
      <c r="A36" s="149"/>
      <c r="B36" s="147"/>
      <c r="C36" s="320"/>
      <c r="D36" s="320"/>
    </row>
    <row r="37" spans="1:5">
      <c r="A37" s="149"/>
      <c r="B37" s="147"/>
      <c r="C37" s="320"/>
      <c r="D37" s="320"/>
    </row>
    <row r="38" spans="1:5">
      <c r="A38" s="149"/>
      <c r="B38" s="147"/>
      <c r="C38" s="320"/>
      <c r="D38" s="320"/>
    </row>
    <row r="39" spans="1:5">
      <c r="A39" s="149"/>
      <c r="B39" s="147"/>
      <c r="C39" s="320"/>
      <c r="D39" s="320"/>
    </row>
    <row r="40" spans="1:5">
      <c r="A40" s="149"/>
      <c r="B40" s="147"/>
      <c r="C40" s="320"/>
      <c r="D40" s="320"/>
    </row>
    <row r="41" spans="1:5">
      <c r="A41" s="149"/>
      <c r="B41" s="147"/>
      <c r="C41" s="320"/>
      <c r="D41" s="320"/>
    </row>
    <row r="42" spans="1:5">
      <c r="A42" s="631" t="s">
        <v>1882</v>
      </c>
      <c r="B42" s="630"/>
      <c r="C42" s="320"/>
      <c r="D42" s="320"/>
    </row>
    <row r="43" spans="1:5" ht="6" customHeight="1">
      <c r="A43" s="149"/>
      <c r="B43" s="147"/>
      <c r="C43" s="320"/>
      <c r="D43" s="320"/>
    </row>
    <row r="44" spans="1:5" s="187" customFormat="1" ht="12.75">
      <c r="A44" s="151" t="s">
        <v>958</v>
      </c>
      <c r="B44" s="152"/>
      <c r="C44" s="321" t="s">
        <v>927</v>
      </c>
      <c r="D44" s="321" t="s">
        <v>928</v>
      </c>
    </row>
    <row r="45" spans="1:5" s="90" customFormat="1">
      <c r="A45" s="192" t="s">
        <v>1691</v>
      </c>
      <c r="B45" s="193" t="s">
        <v>1692</v>
      </c>
      <c r="C45" s="461">
        <f>D45*0.8</f>
        <v>762.24</v>
      </c>
      <c r="D45" s="556">
        <v>952.8</v>
      </c>
    </row>
    <row r="46" spans="1:5" s="90" customFormat="1">
      <c r="A46" s="196" t="s">
        <v>1693</v>
      </c>
      <c r="B46" s="193" t="s">
        <v>1694</v>
      </c>
      <c r="C46" s="583">
        <f>D46*0.8</f>
        <v>762.24</v>
      </c>
      <c r="D46" s="556">
        <v>952.8</v>
      </c>
      <c r="E46" s="367"/>
    </row>
    <row r="47" spans="1:5" s="187" customFormat="1">
      <c r="A47" s="219" t="s">
        <v>979</v>
      </c>
      <c r="B47" s="162"/>
      <c r="C47" s="153"/>
      <c r="D47" s="153"/>
      <c r="E47" s="367"/>
    </row>
    <row r="48" spans="1:5" s="226" customFormat="1">
      <c r="A48" s="892" t="s">
        <v>980</v>
      </c>
      <c r="B48" s="892"/>
      <c r="C48" s="892"/>
      <c r="D48" s="892"/>
      <c r="E48" s="367"/>
    </row>
    <row r="49" spans="1:5" s="226" customFormat="1">
      <c r="A49" s="892" t="s">
        <v>981</v>
      </c>
      <c r="B49" s="892"/>
      <c r="C49" s="892"/>
      <c r="D49" s="892"/>
      <c r="E49" s="367"/>
    </row>
    <row r="50" spans="1:5" s="310" customFormat="1">
      <c r="A50" s="220" t="s">
        <v>982</v>
      </c>
      <c r="B50" s="220"/>
      <c r="C50" s="220"/>
      <c r="D50" s="220"/>
      <c r="E50" s="367"/>
    </row>
    <row r="51" spans="1:5" s="310" customFormat="1">
      <c r="A51" s="220"/>
      <c r="B51" s="220"/>
      <c r="C51" s="220"/>
      <c r="D51" s="220"/>
      <c r="E51" s="367"/>
    </row>
    <row r="52" spans="1:5" s="310" customFormat="1">
      <c r="A52" s="220" t="s">
        <v>983</v>
      </c>
      <c r="B52" s="220"/>
      <c r="C52" s="220"/>
      <c r="D52" s="220"/>
      <c r="E52" s="367"/>
    </row>
    <row r="53" spans="1:5" s="310" customFormat="1">
      <c r="A53" s="220" t="s">
        <v>984</v>
      </c>
      <c r="B53" s="220"/>
      <c r="C53" s="220"/>
      <c r="D53" s="220"/>
      <c r="E53" s="367"/>
    </row>
    <row r="54" spans="1:5" s="310" customFormat="1">
      <c r="A54" s="220" t="s">
        <v>985</v>
      </c>
      <c r="B54" s="220"/>
      <c r="C54" s="220"/>
      <c r="D54" s="220"/>
      <c r="E54" s="367"/>
    </row>
    <row r="55" spans="1:5" s="475" customFormat="1" ht="31.5" customHeight="1">
      <c r="A55" s="901" t="s">
        <v>986</v>
      </c>
      <c r="B55" s="901"/>
      <c r="C55" s="901"/>
      <c r="D55" s="901"/>
      <c r="E55" s="88"/>
    </row>
    <row r="56" spans="1:5" s="137" customFormat="1" ht="12.75" customHeight="1">
      <c r="A56" s="221" t="s">
        <v>1241</v>
      </c>
      <c r="B56" s="222"/>
      <c r="C56" s="176" t="s">
        <v>927</v>
      </c>
      <c r="D56" s="176" t="s">
        <v>928</v>
      </c>
      <c r="E56" s="367"/>
    </row>
    <row r="57" spans="1:5" s="223" customFormat="1">
      <c r="A57" s="207" t="s">
        <v>1242</v>
      </c>
      <c r="B57" s="208" t="s">
        <v>1243</v>
      </c>
      <c r="C57" s="583">
        <f t="shared" ref="C57:C69" si="0">D57*0.8</f>
        <v>128</v>
      </c>
      <c r="D57" s="558">
        <v>160</v>
      </c>
      <c r="E57" s="367"/>
    </row>
    <row r="58" spans="1:5" s="226" customFormat="1">
      <c r="A58" s="224" t="s">
        <v>1244</v>
      </c>
      <c r="B58" s="213" t="s">
        <v>991</v>
      </c>
      <c r="C58" s="583">
        <f t="shared" si="0"/>
        <v>100</v>
      </c>
      <c r="D58" s="559">
        <v>125</v>
      </c>
      <c r="E58" s="367"/>
    </row>
    <row r="59" spans="1:5" s="226" customFormat="1" ht="29.25">
      <c r="A59" s="259" t="s">
        <v>1245</v>
      </c>
      <c r="B59" s="262" t="s">
        <v>1246</v>
      </c>
      <c r="C59" s="583">
        <f t="shared" si="0"/>
        <v>28</v>
      </c>
      <c r="D59" s="584">
        <v>35</v>
      </c>
      <c r="E59" s="367"/>
    </row>
    <row r="60" spans="1:5" s="226" customFormat="1">
      <c r="A60" s="291" t="s">
        <v>1334</v>
      </c>
      <c r="B60" s="262" t="s">
        <v>1130</v>
      </c>
      <c r="C60" s="583">
        <f t="shared" si="0"/>
        <v>33.6</v>
      </c>
      <c r="D60" s="414">
        <v>42</v>
      </c>
      <c r="E60" s="367"/>
    </row>
    <row r="61" spans="1:5" s="226" customFormat="1" ht="13.9" customHeight="1">
      <c r="A61" s="291" t="s">
        <v>1247</v>
      </c>
      <c r="B61" s="413" t="s">
        <v>1335</v>
      </c>
      <c r="C61" s="583">
        <f t="shared" si="0"/>
        <v>80</v>
      </c>
      <c r="D61" s="414">
        <v>100</v>
      </c>
      <c r="E61" s="367"/>
    </row>
    <row r="62" spans="1:5" s="226" customFormat="1">
      <c r="A62" s="224" t="s">
        <v>1250</v>
      </c>
      <c r="B62" s="213" t="s">
        <v>1017</v>
      </c>
      <c r="C62" s="583">
        <f t="shared" si="0"/>
        <v>32</v>
      </c>
      <c r="D62" s="559">
        <v>40</v>
      </c>
      <c r="E62" s="367"/>
    </row>
    <row r="63" spans="1:5" s="226" customFormat="1" ht="56.25">
      <c r="A63" s="259" t="s">
        <v>1251</v>
      </c>
      <c r="B63" s="385" t="s">
        <v>1252</v>
      </c>
      <c r="C63" s="583">
        <f t="shared" si="0"/>
        <v>360</v>
      </c>
      <c r="D63" s="559">
        <v>450</v>
      </c>
      <c r="E63" s="367"/>
    </row>
    <row r="64" spans="1:5" s="226" customFormat="1" ht="47.25">
      <c r="A64" s="212" t="s">
        <v>1253</v>
      </c>
      <c r="B64" s="254" t="s">
        <v>1669</v>
      </c>
      <c r="C64" s="583">
        <f t="shared" si="0"/>
        <v>32</v>
      </c>
      <c r="D64" s="560">
        <v>40</v>
      </c>
      <c r="E64" s="367"/>
    </row>
    <row r="65" spans="1:5" s="137" customFormat="1" hidden="1">
      <c r="A65" s="585" t="s">
        <v>1695</v>
      </c>
      <c r="B65" s="586"/>
      <c r="C65" s="583" t="e">
        <f t="shared" si="0"/>
        <v>#VALUE!</v>
      </c>
      <c r="D65" s="587" t="s">
        <v>928</v>
      </c>
      <c r="E65" s="367"/>
    </row>
    <row r="66" spans="1:5" s="226" customFormat="1" ht="33.75">
      <c r="A66" s="158" t="s">
        <v>1255</v>
      </c>
      <c r="B66" s="159" t="s">
        <v>1256</v>
      </c>
      <c r="C66" s="583">
        <f t="shared" si="0"/>
        <v>80</v>
      </c>
      <c r="D66" s="561">
        <v>100</v>
      </c>
      <c r="E66" s="367"/>
    </row>
    <row r="67" spans="1:5" s="278" customFormat="1">
      <c r="A67" s="151" t="s">
        <v>1670</v>
      </c>
      <c r="B67" s="274"/>
      <c r="C67" s="321" t="s">
        <v>927</v>
      </c>
      <c r="D67" s="321" t="s">
        <v>928</v>
      </c>
      <c r="E67" s="367"/>
    </row>
    <row r="68" spans="1:5" s="90" customFormat="1" ht="14.25" customHeight="1">
      <c r="A68" s="515" t="s">
        <v>1671</v>
      </c>
      <c r="B68" s="156" t="s">
        <v>1672</v>
      </c>
      <c r="C68" s="583">
        <f t="shared" si="0"/>
        <v>124.24000000000001</v>
      </c>
      <c r="D68" s="566">
        <v>155.30000000000001</v>
      </c>
      <c r="E68" s="367"/>
    </row>
    <row r="69" spans="1:5" s="90" customFormat="1" ht="14.25" customHeight="1">
      <c r="A69" s="24" t="s">
        <v>1673</v>
      </c>
      <c r="B69" s="520" t="s">
        <v>1674</v>
      </c>
      <c r="C69" s="583">
        <f t="shared" si="0"/>
        <v>31.360000000000003</v>
      </c>
      <c r="D69" s="563">
        <v>39.200000000000003</v>
      </c>
      <c r="E69" s="367"/>
    </row>
    <row r="70" spans="1:5" s="90" customFormat="1" ht="14.25" customHeight="1">
      <c r="A70" s="900" t="s">
        <v>1675</v>
      </c>
      <c r="B70" s="900"/>
      <c r="C70" s="900"/>
      <c r="D70" s="900"/>
      <c r="E70" s="367"/>
    </row>
    <row r="71" spans="1:5" s="90" customFormat="1">
      <c r="A71" s="496" t="s">
        <v>1676</v>
      </c>
      <c r="B71" s="507"/>
      <c r="C71" s="471" t="s">
        <v>927</v>
      </c>
      <c r="D71" s="471" t="s">
        <v>928</v>
      </c>
      <c r="E71" s="367"/>
    </row>
    <row r="72" spans="1:5" ht="2.25" customHeight="1">
      <c r="A72" s="564"/>
      <c r="B72" s="565"/>
      <c r="C72" s="320"/>
      <c r="D72" s="320"/>
      <c r="E72" s="367"/>
    </row>
    <row r="73" spans="1:5" s="90" customFormat="1">
      <c r="A73" s="515" t="s">
        <v>281</v>
      </c>
      <c r="B73" s="156" t="s">
        <v>1495</v>
      </c>
      <c r="C73" s="583">
        <f t="shared" ref="C73:C77" si="1">D73*0.8</f>
        <v>60</v>
      </c>
      <c r="D73" s="510">
        <v>75</v>
      </c>
      <c r="E73" s="367"/>
    </row>
    <row r="74" spans="1:5" s="90" customFormat="1">
      <c r="A74" s="504" t="s">
        <v>105</v>
      </c>
      <c r="B74" s="262" t="s">
        <v>1496</v>
      </c>
      <c r="C74" s="583">
        <f t="shared" si="1"/>
        <v>68.400000000000006</v>
      </c>
      <c r="D74" s="563">
        <v>85.5</v>
      </c>
      <c r="E74" s="367"/>
    </row>
    <row r="75" spans="1:5" s="90" customFormat="1">
      <c r="A75" s="455" t="s">
        <v>202</v>
      </c>
      <c r="B75" s="228" t="s">
        <v>1497</v>
      </c>
      <c r="C75" s="583">
        <f t="shared" si="1"/>
        <v>38.400000000000006</v>
      </c>
      <c r="D75" s="563">
        <v>48</v>
      </c>
      <c r="E75" s="367"/>
    </row>
    <row r="76" spans="1:5" s="137" customFormat="1" ht="30.75" customHeight="1">
      <c r="A76" s="236" t="s">
        <v>1498</v>
      </c>
      <c r="B76" s="254" t="s">
        <v>1499</v>
      </c>
      <c r="C76" s="583">
        <f t="shared" si="1"/>
        <v>159.20000000000002</v>
      </c>
      <c r="D76" s="568">
        <v>199</v>
      </c>
      <c r="E76" s="367"/>
    </row>
    <row r="77" spans="1:5" s="137" customFormat="1" ht="30.75" customHeight="1">
      <c r="A77" s="342" t="s">
        <v>1500</v>
      </c>
      <c r="B77" s="159" t="s">
        <v>1501</v>
      </c>
      <c r="C77" s="583">
        <f t="shared" si="1"/>
        <v>205.20000000000002</v>
      </c>
      <c r="D77" s="569">
        <v>256.5</v>
      </c>
      <c r="E77" s="367"/>
    </row>
    <row r="78" spans="1:5" s="90" customFormat="1" ht="4.5" hidden="1" customHeight="1">
      <c r="A78" s="24"/>
      <c r="B78" s="520"/>
      <c r="C78" s="570"/>
      <c r="D78" s="570"/>
      <c r="E78" s="367"/>
    </row>
    <row r="79" spans="1:5" s="278" customFormat="1">
      <c r="A79" s="151" t="s">
        <v>1677</v>
      </c>
      <c r="B79" s="274"/>
      <c r="C79" s="321" t="s">
        <v>927</v>
      </c>
      <c r="D79" s="321" t="s">
        <v>928</v>
      </c>
      <c r="E79" s="367"/>
    </row>
    <row r="80" spans="1:5" s="90" customFormat="1" ht="14.25" customHeight="1">
      <c r="A80" s="515" t="s">
        <v>1678</v>
      </c>
      <c r="B80" s="156" t="s">
        <v>1679</v>
      </c>
      <c r="C80" s="583">
        <f t="shared" ref="C80:C85" si="2">D80*0.8</f>
        <v>24.64</v>
      </c>
      <c r="D80" s="563">
        <v>30.8</v>
      </c>
      <c r="E80" s="367"/>
    </row>
    <row r="81" spans="1:5" s="90" customFormat="1" ht="14.25" customHeight="1">
      <c r="A81" s="515" t="s">
        <v>241</v>
      </c>
      <c r="B81" s="156" t="s">
        <v>1680</v>
      </c>
      <c r="C81" s="583">
        <f t="shared" si="2"/>
        <v>16.8</v>
      </c>
      <c r="D81" s="563">
        <v>21</v>
      </c>
      <c r="E81" s="367"/>
    </row>
    <row r="82" spans="1:5" s="90" customFormat="1" ht="13.5" customHeight="1">
      <c r="A82" s="504" t="s">
        <v>108</v>
      </c>
      <c r="B82" s="262" t="s">
        <v>1681</v>
      </c>
      <c r="C82" s="583">
        <f t="shared" si="2"/>
        <v>31.360000000000003</v>
      </c>
      <c r="D82" s="563">
        <v>39.200000000000003</v>
      </c>
      <c r="E82" s="367"/>
    </row>
    <row r="83" spans="1:5" s="90" customFormat="1" ht="14.25" customHeight="1">
      <c r="A83" s="504" t="s">
        <v>1507</v>
      </c>
      <c r="B83" s="262" t="s">
        <v>1508</v>
      </c>
      <c r="C83" s="583">
        <f t="shared" si="2"/>
        <v>35.839999999999996</v>
      </c>
      <c r="D83" s="563">
        <v>44.8</v>
      </c>
      <c r="E83" s="367"/>
    </row>
    <row r="84" spans="1:5" s="90" customFormat="1" ht="14.25" customHeight="1">
      <c r="A84" s="504" t="s">
        <v>1509</v>
      </c>
      <c r="B84" s="262" t="s">
        <v>1649</v>
      </c>
      <c r="C84" s="583">
        <f t="shared" si="2"/>
        <v>22.560000000000002</v>
      </c>
      <c r="D84" s="563">
        <v>28.2</v>
      </c>
      <c r="E84" s="367"/>
    </row>
    <row r="85" spans="1:5" s="90" customFormat="1">
      <c r="A85" s="24" t="s">
        <v>336</v>
      </c>
      <c r="B85" s="520" t="s">
        <v>1511</v>
      </c>
      <c r="C85" s="583">
        <f t="shared" si="2"/>
        <v>35.6</v>
      </c>
      <c r="D85" s="521">
        <v>44.5</v>
      </c>
      <c r="E85" s="367"/>
    </row>
    <row r="86" spans="1:5" s="90" customFormat="1" ht="2.25" customHeight="1">
      <c r="A86" s="24"/>
      <c r="B86" s="520"/>
      <c r="C86" s="521"/>
      <c r="D86" s="521"/>
      <c r="E86" s="367"/>
    </row>
    <row r="87" spans="1:5" s="571" customFormat="1">
      <c r="A87" s="151" t="s">
        <v>1682</v>
      </c>
      <c r="B87" s="274"/>
      <c r="C87" s="321" t="s">
        <v>927</v>
      </c>
      <c r="D87" s="321" t="s">
        <v>928</v>
      </c>
      <c r="E87" s="367"/>
    </row>
    <row r="88" spans="1:5" s="137" customFormat="1" ht="33.75">
      <c r="A88" s="275" t="s">
        <v>167</v>
      </c>
      <c r="B88" s="211" t="s">
        <v>1683</v>
      </c>
      <c r="C88" s="583">
        <f t="shared" ref="C88:C106" si="3">D88*0.8</f>
        <v>46.160000000000004</v>
      </c>
      <c r="D88" s="540">
        <v>57.7</v>
      </c>
      <c r="E88" s="367"/>
    </row>
    <row r="89" spans="1:5" s="137" customFormat="1">
      <c r="A89" s="572" t="s">
        <v>112</v>
      </c>
      <c r="B89" s="159" t="s">
        <v>331</v>
      </c>
      <c r="C89" s="583">
        <f t="shared" si="3"/>
        <v>148</v>
      </c>
      <c r="D89" s="573">
        <v>185</v>
      </c>
      <c r="E89" s="367"/>
    </row>
    <row r="90" spans="1:5" s="278" customFormat="1">
      <c r="A90" s="151" t="s">
        <v>1464</v>
      </c>
      <c r="B90" s="274"/>
      <c r="C90" s="321" t="s">
        <v>927</v>
      </c>
      <c r="D90" s="321" t="s">
        <v>928</v>
      </c>
      <c r="E90" s="367"/>
    </row>
    <row r="91" spans="1:5" s="574" customFormat="1">
      <c r="A91" s="498" t="s">
        <v>282</v>
      </c>
      <c r="B91" s="156" t="s">
        <v>1465</v>
      </c>
      <c r="C91" s="583">
        <f t="shared" si="3"/>
        <v>44.64</v>
      </c>
      <c r="D91" s="588">
        <v>55.8</v>
      </c>
      <c r="E91" s="367"/>
    </row>
    <row r="92" spans="1:5" s="574" customFormat="1">
      <c r="A92" s="498" t="s">
        <v>283</v>
      </c>
      <c r="B92" s="156" t="s">
        <v>1466</v>
      </c>
      <c r="C92" s="583">
        <f t="shared" si="3"/>
        <v>80.960000000000008</v>
      </c>
      <c r="D92" s="573">
        <v>101.2</v>
      </c>
      <c r="E92" s="367"/>
    </row>
    <row r="93" spans="1:5" s="574" customFormat="1" ht="23.25" customHeight="1">
      <c r="A93" s="575" t="s">
        <v>322</v>
      </c>
      <c r="B93" s="211" t="s">
        <v>1684</v>
      </c>
      <c r="C93" s="583">
        <f t="shared" si="3"/>
        <v>73.600000000000009</v>
      </c>
      <c r="D93" s="573">
        <v>92</v>
      </c>
      <c r="E93" s="367"/>
    </row>
    <row r="94" spans="1:5" s="574" customFormat="1" ht="24.75" customHeight="1">
      <c r="A94" s="575" t="s">
        <v>323</v>
      </c>
      <c r="B94" s="211" t="s">
        <v>1685</v>
      </c>
      <c r="C94" s="583">
        <f t="shared" si="3"/>
        <v>163.20000000000002</v>
      </c>
      <c r="D94" s="589">
        <v>204</v>
      </c>
      <c r="E94" s="367"/>
    </row>
    <row r="95" spans="1:5" s="574" customFormat="1">
      <c r="A95" s="500" t="s">
        <v>344</v>
      </c>
      <c r="B95" s="262" t="s">
        <v>1467</v>
      </c>
      <c r="C95" s="583">
        <f t="shared" si="3"/>
        <v>41.760000000000005</v>
      </c>
      <c r="D95" s="501">
        <v>52.2</v>
      </c>
      <c r="E95" s="367"/>
    </row>
    <row r="96" spans="1:5" s="574" customFormat="1" ht="24.75" customHeight="1">
      <c r="A96" s="576" t="s">
        <v>246</v>
      </c>
      <c r="B96" s="159" t="s">
        <v>1686</v>
      </c>
      <c r="C96" s="583">
        <f t="shared" si="3"/>
        <v>51.360000000000007</v>
      </c>
      <c r="D96" s="577">
        <v>64.2</v>
      </c>
      <c r="E96" s="367"/>
    </row>
    <row r="97" spans="1:5" s="137" customFormat="1">
      <c r="A97" s="249" t="s">
        <v>1078</v>
      </c>
      <c r="B97" s="250"/>
      <c r="C97" s="321" t="s">
        <v>927</v>
      </c>
      <c r="D97" s="321" t="s">
        <v>928</v>
      </c>
      <c r="E97" s="367"/>
    </row>
    <row r="98" spans="1:5" s="137" customFormat="1" ht="31.5">
      <c r="A98" s="285" t="s">
        <v>1312</v>
      </c>
      <c r="B98" s="286" t="s">
        <v>1313</v>
      </c>
      <c r="C98" s="583">
        <f t="shared" si="3"/>
        <v>124</v>
      </c>
      <c r="D98" s="562">
        <v>155</v>
      </c>
      <c r="E98" s="367"/>
    </row>
    <row r="99" spans="1:5" s="137" customFormat="1" ht="38.25">
      <c r="A99" s="236" t="s">
        <v>1074</v>
      </c>
      <c r="B99" s="254" t="s">
        <v>1314</v>
      </c>
      <c r="C99" s="583">
        <f t="shared" si="3"/>
        <v>428</v>
      </c>
      <c r="D99" s="578">
        <v>535</v>
      </c>
      <c r="E99" s="367"/>
    </row>
    <row r="100" spans="1:5" s="137" customFormat="1" ht="38.25">
      <c r="A100" s="236" t="s">
        <v>1076</v>
      </c>
      <c r="B100" s="254" t="s">
        <v>1315</v>
      </c>
      <c r="C100" s="583">
        <f t="shared" si="3"/>
        <v>294.40000000000003</v>
      </c>
      <c r="D100" s="560">
        <v>368</v>
      </c>
      <c r="E100" s="367"/>
    </row>
    <row r="101" spans="1:5" s="297" customFormat="1" ht="20.25">
      <c r="A101" s="579" t="s">
        <v>758</v>
      </c>
      <c r="B101" s="546" t="s">
        <v>1139</v>
      </c>
      <c r="C101" s="583">
        <f t="shared" si="3"/>
        <v>135.44000000000003</v>
      </c>
      <c r="D101" s="580">
        <v>169.3</v>
      </c>
      <c r="E101" s="367"/>
    </row>
    <row r="102" spans="1:5" s="137" customFormat="1">
      <c r="A102" s="249" t="s">
        <v>1093</v>
      </c>
      <c r="B102" s="250"/>
      <c r="C102" s="321" t="s">
        <v>927</v>
      </c>
      <c r="D102" s="321" t="s">
        <v>928</v>
      </c>
      <c r="E102" s="367"/>
    </row>
    <row r="103" spans="1:5" s="308" customFormat="1" ht="30.75" customHeight="1">
      <c r="A103" s="270" t="s">
        <v>1094</v>
      </c>
      <c r="B103" s="211" t="s">
        <v>1095</v>
      </c>
      <c r="C103" s="583">
        <f t="shared" si="3"/>
        <v>96</v>
      </c>
      <c r="D103" s="406">
        <v>120</v>
      </c>
      <c r="E103" s="367"/>
    </row>
    <row r="104" spans="1:5" s="308" customFormat="1">
      <c r="A104" s="158" t="s">
        <v>1687</v>
      </c>
      <c r="B104" s="581" t="s">
        <v>1688</v>
      </c>
      <c r="C104" s="583">
        <f t="shared" si="3"/>
        <v>30</v>
      </c>
      <c r="D104" s="399">
        <v>37.5</v>
      </c>
      <c r="E104" s="367"/>
    </row>
    <row r="105" spans="1:5" s="137" customFormat="1" hidden="1">
      <c r="A105" s="249" t="s">
        <v>1689</v>
      </c>
      <c r="B105" s="250"/>
      <c r="C105" s="583" t="e">
        <f t="shared" si="3"/>
        <v>#VALUE!</v>
      </c>
      <c r="D105" s="321" t="s">
        <v>928</v>
      </c>
      <c r="E105" s="367"/>
    </row>
    <row r="106" spans="1:5" s="308" customFormat="1">
      <c r="A106" s="137" t="s">
        <v>1323</v>
      </c>
      <c r="B106" s="177" t="s">
        <v>1690</v>
      </c>
      <c r="C106" s="583">
        <f t="shared" si="3"/>
        <v>20</v>
      </c>
      <c r="D106" s="148">
        <v>25</v>
      </c>
      <c r="E106" s="367"/>
    </row>
    <row r="107" spans="1:5" ht="2.25" customHeight="1">
      <c r="A107" s="275"/>
      <c r="B107" s="211"/>
      <c r="C107" s="406"/>
      <c r="D107" s="406"/>
      <c r="E107" s="367"/>
    </row>
    <row r="108" spans="1:5" ht="2.25" customHeight="1">
      <c r="A108" s="283"/>
      <c r="B108" s="177"/>
      <c r="C108" s="582"/>
      <c r="D108" s="582"/>
      <c r="E108" s="367"/>
    </row>
    <row r="109" spans="1:5" ht="16.5" customHeight="1">
      <c r="A109" s="283"/>
      <c r="B109" s="177"/>
      <c r="C109" s="582"/>
      <c r="D109" s="582"/>
      <c r="E109" s="367"/>
    </row>
    <row r="110" spans="1:5" s="317" customFormat="1">
      <c r="A110" s="887" t="s">
        <v>1329</v>
      </c>
      <c r="B110" s="887"/>
      <c r="C110" s="888"/>
      <c r="D110" s="888"/>
      <c r="E110" s="367"/>
    </row>
    <row r="111" spans="1:5" s="317" customFormat="1" ht="196.5" customHeight="1">
      <c r="A111" s="889" t="s">
        <v>1330</v>
      </c>
      <c r="B111" s="889"/>
      <c r="C111" s="889"/>
      <c r="D111" s="889"/>
    </row>
    <row r="112" spans="1:5" ht="3.75" customHeight="1"/>
    <row r="246" spans="1:4" s="169" customFormat="1">
      <c r="A246" s="167"/>
      <c r="B246" s="168"/>
      <c r="C246" s="148"/>
      <c r="D246" s="148"/>
    </row>
    <row r="247" spans="1:4" s="169" customFormat="1">
      <c r="A247" s="167"/>
      <c r="B247" s="168"/>
      <c r="C247" s="148"/>
      <c r="D247" s="148"/>
    </row>
    <row r="257" spans="1:4">
      <c r="B257" s="170"/>
    </row>
    <row r="258" spans="1:4">
      <c r="A258" s="172"/>
      <c r="B258" s="173"/>
      <c r="C258" s="174"/>
      <c r="D258" s="174"/>
    </row>
    <row r="259" spans="1:4">
      <c r="A259" s="172"/>
      <c r="B259" s="175"/>
      <c r="C259" s="174"/>
      <c r="D259" s="174"/>
    </row>
  </sheetData>
  <mergeCells count="6">
    <mergeCell ref="A111:D111"/>
    <mergeCell ref="A48:D48"/>
    <mergeCell ref="A49:D49"/>
    <mergeCell ref="A55:D55"/>
    <mergeCell ref="A70:D70"/>
    <mergeCell ref="A110:D110"/>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F0279-26F3-4427-867F-1C4C5D4F7A17}">
  <dimension ref="A1:F97"/>
  <sheetViews>
    <sheetView topLeftCell="A19" workbookViewId="0">
      <selection activeCell="A31" sqref="A31"/>
    </sheetView>
  </sheetViews>
  <sheetFormatPr defaultColWidth="9.140625" defaultRowHeight="15"/>
  <cols>
    <col min="1" max="1" width="17.140625" style="167" customWidth="1"/>
    <col min="2" max="2" width="60" style="168" customWidth="1"/>
    <col min="3" max="4" width="9.7109375" style="148" customWidth="1"/>
    <col min="5" max="5" width="10.28515625" bestFit="1" customWidth="1"/>
  </cols>
  <sheetData>
    <row r="1" spans="1:4">
      <c r="A1" s="140"/>
      <c r="B1" s="141"/>
      <c r="C1" s="142"/>
      <c r="D1" s="142"/>
    </row>
    <row r="2" spans="1:4">
      <c r="A2" s="143"/>
      <c r="B2" s="144"/>
      <c r="C2" s="145"/>
      <c r="D2" s="145"/>
    </row>
    <row r="3" spans="1:4">
      <c r="A3" s="143"/>
      <c r="B3" s="144"/>
      <c r="C3" s="145"/>
      <c r="D3" s="145"/>
    </row>
    <row r="4" spans="1:4">
      <c r="A4" s="143"/>
      <c r="B4" s="144"/>
      <c r="C4" s="145"/>
      <c r="D4" s="145"/>
    </row>
    <row r="5" spans="1:4">
      <c r="A5" s="143"/>
      <c r="B5" s="144"/>
      <c r="C5" s="145"/>
      <c r="D5" s="145"/>
    </row>
    <row r="6" spans="1:4">
      <c r="A6" s="143"/>
      <c r="B6" s="144"/>
      <c r="C6" s="145"/>
      <c r="D6" s="145"/>
    </row>
    <row r="7" spans="1:4">
      <c r="A7" s="143"/>
      <c r="B7" s="144"/>
      <c r="C7" s="145"/>
      <c r="D7" s="145"/>
    </row>
    <row r="8" spans="1:4">
      <c r="A8" s="146"/>
      <c r="B8" s="147"/>
    </row>
    <row r="9" spans="1:4">
      <c r="A9"/>
      <c r="B9" s="147"/>
    </row>
    <row r="10" spans="1:4">
      <c r="A10" s="149"/>
      <c r="B10" s="147"/>
    </row>
    <row r="11" spans="1:4">
      <c r="A11" s="149"/>
      <c r="B11" s="147"/>
    </row>
    <row r="12" spans="1:4">
      <c r="A12" s="149"/>
      <c r="B12" s="147"/>
    </row>
    <row r="13" spans="1:4">
      <c r="A13" s="149"/>
      <c r="B13" s="147"/>
    </row>
    <row r="14" spans="1:4">
      <c r="A14" s="149"/>
      <c r="B14" s="147"/>
    </row>
    <row r="15" spans="1:4">
      <c r="A15" s="149"/>
      <c r="B15" s="147"/>
    </row>
    <row r="16" spans="1:4">
      <c r="A16" s="149"/>
      <c r="B16" s="147"/>
    </row>
    <row r="17" spans="1:6">
      <c r="A17" s="149"/>
      <c r="B17" s="147"/>
    </row>
    <row r="18" spans="1:6">
      <c r="A18" s="149"/>
      <c r="B18" s="147"/>
    </row>
    <row r="19" spans="1:6">
      <c r="A19" s="149"/>
      <c r="B19" s="147"/>
    </row>
    <row r="20" spans="1:6">
      <c r="A20" s="149"/>
      <c r="B20" s="147"/>
    </row>
    <row r="21" spans="1:6">
      <c r="A21" s="149"/>
      <c r="B21" s="147"/>
    </row>
    <row r="22" spans="1:6">
      <c r="A22" s="149"/>
      <c r="B22" s="147"/>
    </row>
    <row r="23" spans="1:6">
      <c r="A23" s="149"/>
      <c r="B23" s="147"/>
    </row>
    <row r="24" spans="1:6">
      <c r="A24" s="149"/>
      <c r="B24" s="147"/>
    </row>
    <row r="25" spans="1:6">
      <c r="A25" s="149"/>
      <c r="B25" s="147"/>
    </row>
    <row r="26" spans="1:6">
      <c r="A26" s="149"/>
      <c r="B26" s="147"/>
    </row>
    <row r="27" spans="1:6">
      <c r="A27" s="149"/>
      <c r="B27" s="147"/>
    </row>
    <row r="28" spans="1:6">
      <c r="A28" s="149"/>
      <c r="B28" s="147"/>
    </row>
    <row r="29" spans="1:6">
      <c r="A29" s="149"/>
      <c r="B29" s="147"/>
    </row>
    <row r="30" spans="1:6">
      <c r="A30" s="149"/>
      <c r="B30" s="147"/>
    </row>
    <row r="31" spans="1:6" s="148" customFormat="1">
      <c r="A31" s="629" t="s">
        <v>1885</v>
      </c>
      <c r="B31" s="147"/>
      <c r="E31"/>
      <c r="F31" s="150"/>
    </row>
    <row r="32" spans="1:6" s="148" customFormat="1">
      <c r="A32" s="151" t="s">
        <v>926</v>
      </c>
      <c r="B32" s="152"/>
      <c r="C32" s="153" t="s">
        <v>927</v>
      </c>
      <c r="D32" s="153" t="s">
        <v>928</v>
      </c>
      <c r="E32"/>
      <c r="F32" s="154"/>
    </row>
    <row r="33" spans="1:6" s="148" customFormat="1">
      <c r="A33" s="155" t="s">
        <v>929</v>
      </c>
      <c r="B33" s="156" t="s">
        <v>930</v>
      </c>
      <c r="C33" s="157" t="s">
        <v>931</v>
      </c>
      <c r="D33" s="157" t="s">
        <v>931</v>
      </c>
      <c r="E33"/>
      <c r="F33" s="154"/>
    </row>
    <row r="34" spans="1:6" s="148" customFormat="1" ht="29.25">
      <c r="A34" s="158" t="s">
        <v>932</v>
      </c>
      <c r="B34" s="159" t="s">
        <v>933</v>
      </c>
      <c r="C34" s="160" t="s">
        <v>931</v>
      </c>
      <c r="D34" s="160" t="s">
        <v>931</v>
      </c>
      <c r="E34"/>
      <c r="F34"/>
    </row>
    <row r="35" spans="1:6">
      <c r="A35" s="161" t="s">
        <v>934</v>
      </c>
      <c r="B35" s="162"/>
      <c r="C35" s="153" t="s">
        <v>927</v>
      </c>
      <c r="D35" s="153" t="s">
        <v>928</v>
      </c>
    </row>
    <row r="36" spans="1:6" ht="128.25" customHeight="1">
      <c r="A36" s="163" t="s">
        <v>935</v>
      </c>
      <c r="B36" s="164" t="s">
        <v>936</v>
      </c>
      <c r="C36" s="165">
        <f>D36*0.8</f>
        <v>162.4</v>
      </c>
      <c r="D36" s="166">
        <v>203</v>
      </c>
    </row>
    <row r="83" spans="1:5">
      <c r="A83"/>
      <c r="B83"/>
      <c r="C83"/>
      <c r="D83"/>
    </row>
    <row r="84" spans="1:5" s="169" customFormat="1">
      <c r="A84" s="167"/>
      <c r="B84" s="168"/>
      <c r="C84" s="148"/>
      <c r="D84" s="148"/>
    </row>
    <row r="85" spans="1:5" s="169" customFormat="1">
      <c r="A85" s="167"/>
      <c r="B85" s="168"/>
      <c r="C85" s="148"/>
      <c r="D85" s="148"/>
    </row>
    <row r="95" spans="1:5" s="171" customFormat="1">
      <c r="A95" s="167"/>
      <c r="B95" s="170"/>
      <c r="C95" s="148"/>
      <c r="D95" s="148"/>
      <c r="E95"/>
    </row>
    <row r="96" spans="1:5" s="171" customFormat="1">
      <c r="A96" s="172"/>
      <c r="B96" s="173"/>
      <c r="C96" s="174"/>
      <c r="D96" s="174"/>
      <c r="E96"/>
    </row>
    <row r="97" spans="1:5" s="171" customFormat="1">
      <c r="A97" s="172"/>
      <c r="B97" s="175"/>
      <c r="C97" s="174"/>
      <c r="D97" s="174"/>
      <c r="E97"/>
    </row>
  </sheetData>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09DF1-AD4C-4FAA-B8EF-B621BE7B6435}">
  <dimension ref="A1:F91"/>
  <sheetViews>
    <sheetView topLeftCell="A4" workbookViewId="0">
      <selection activeCell="B17" sqref="B17"/>
    </sheetView>
  </sheetViews>
  <sheetFormatPr defaultColWidth="9.140625" defaultRowHeight="15"/>
  <cols>
    <col min="1" max="1" width="17.140625" style="167" customWidth="1"/>
    <col min="2" max="2" width="60" style="168" customWidth="1"/>
    <col min="3" max="4" width="9.7109375" style="148" customWidth="1"/>
    <col min="5" max="5" width="10.28515625" bestFit="1" customWidth="1"/>
  </cols>
  <sheetData>
    <row r="1" spans="1:4">
      <c r="A1" s="140"/>
      <c r="B1" s="141"/>
      <c r="C1" s="142"/>
      <c r="D1" s="142"/>
    </row>
    <row r="2" spans="1:4">
      <c r="A2" s="143"/>
      <c r="B2" s="144"/>
      <c r="C2" s="145"/>
      <c r="D2" s="145"/>
    </row>
    <row r="3" spans="1:4">
      <c r="A3" s="143"/>
      <c r="B3" s="144"/>
      <c r="C3" s="145"/>
      <c r="D3" s="145"/>
    </row>
    <row r="4" spans="1:4">
      <c r="A4" s="143"/>
      <c r="B4" s="144"/>
      <c r="C4" s="145"/>
      <c r="D4" s="145"/>
    </row>
    <row r="5" spans="1:4">
      <c r="A5" s="143"/>
      <c r="B5" s="144"/>
      <c r="C5" s="145"/>
      <c r="D5" s="145"/>
    </row>
    <row r="6" spans="1:4">
      <c r="A6" s="143"/>
      <c r="B6" s="144"/>
      <c r="C6" s="145"/>
      <c r="D6" s="145"/>
    </row>
    <row r="7" spans="1:4">
      <c r="A7" s="143"/>
      <c r="B7" s="144"/>
      <c r="C7" s="145"/>
      <c r="D7" s="145"/>
    </row>
    <row r="8" spans="1:4">
      <c r="A8" s="146"/>
      <c r="B8" s="147"/>
    </row>
    <row r="9" spans="1:4">
      <c r="A9"/>
      <c r="B9" s="147"/>
    </row>
    <row r="10" spans="1:4">
      <c r="A10" s="149"/>
      <c r="B10" s="147"/>
    </row>
    <row r="11" spans="1:4">
      <c r="A11" s="149"/>
      <c r="B11" s="147"/>
    </row>
    <row r="12" spans="1:4">
      <c r="A12" s="149"/>
      <c r="B12" s="147"/>
    </row>
    <row r="13" spans="1:4">
      <c r="A13" s="149"/>
      <c r="B13" s="147"/>
    </row>
    <row r="14" spans="1:4">
      <c r="A14" s="149"/>
      <c r="B14" s="147"/>
    </row>
    <row r="15" spans="1:4">
      <c r="A15" s="149"/>
      <c r="B15" s="147"/>
    </row>
    <row r="16" spans="1:4">
      <c r="A16" s="149"/>
      <c r="B16" s="147"/>
    </row>
    <row r="17" spans="1:6">
      <c r="A17" s="149"/>
      <c r="B17" s="147"/>
    </row>
    <row r="18" spans="1:6">
      <c r="A18" s="149"/>
      <c r="B18" s="147"/>
    </row>
    <row r="19" spans="1:6">
      <c r="A19" s="149"/>
      <c r="B19" s="147"/>
    </row>
    <row r="20" spans="1:6">
      <c r="A20" s="149"/>
      <c r="B20" s="147"/>
    </row>
    <row r="21" spans="1:6">
      <c r="A21" s="149"/>
      <c r="B21" s="147"/>
    </row>
    <row r="22" spans="1:6">
      <c r="A22" s="149"/>
      <c r="B22" s="147"/>
    </row>
    <row r="23" spans="1:6">
      <c r="A23" s="149"/>
      <c r="B23" s="147"/>
    </row>
    <row r="24" spans="1:6">
      <c r="A24" s="149"/>
      <c r="B24" s="147"/>
    </row>
    <row r="25" spans="1:6">
      <c r="A25" s="149"/>
      <c r="B25" s="147"/>
    </row>
    <row r="26" spans="1:6">
      <c r="A26" s="149"/>
      <c r="B26" s="147"/>
    </row>
    <row r="27" spans="1:6">
      <c r="A27" s="149"/>
      <c r="B27" s="147"/>
    </row>
    <row r="28" spans="1:6">
      <c r="A28" s="149"/>
      <c r="B28" s="147"/>
    </row>
    <row r="29" spans="1:6">
      <c r="A29" s="149"/>
      <c r="B29" s="147"/>
    </row>
    <row r="30" spans="1:6">
      <c r="A30" s="149"/>
      <c r="B30" s="147"/>
    </row>
    <row r="31" spans="1:6" s="148" customFormat="1">
      <c r="A31" s="629" t="s">
        <v>1885</v>
      </c>
      <c r="B31" s="147"/>
      <c r="E31"/>
      <c r="F31" s="150"/>
    </row>
    <row r="32" spans="1:6" s="148" customFormat="1">
      <c r="A32" s="161" t="s">
        <v>937</v>
      </c>
      <c r="B32" s="162"/>
      <c r="C32" s="176" t="s">
        <v>927</v>
      </c>
      <c r="D32" s="176" t="s">
        <v>928</v>
      </c>
      <c r="E32"/>
      <c r="F32" s="154"/>
    </row>
    <row r="33" spans="1:6" s="148" customFormat="1" ht="72">
      <c r="A33" s="137" t="s">
        <v>938</v>
      </c>
      <c r="B33" s="177" t="s">
        <v>939</v>
      </c>
      <c r="C33" s="178">
        <f>D33*0.8</f>
        <v>707.2</v>
      </c>
      <c r="D33" s="178">
        <v>884</v>
      </c>
      <c r="E33"/>
      <c r="F33" s="154"/>
    </row>
    <row r="34" spans="1:6">
      <c r="A34" s="161" t="s">
        <v>940</v>
      </c>
      <c r="B34" s="162"/>
      <c r="C34" s="176" t="s">
        <v>927</v>
      </c>
      <c r="D34" s="176" t="s">
        <v>928</v>
      </c>
    </row>
    <row r="35" spans="1:6" ht="22.5">
      <c r="A35" s="179" t="s">
        <v>941</v>
      </c>
      <c r="B35" s="180" t="s">
        <v>942</v>
      </c>
      <c r="C35" s="178">
        <f t="shared" ref="C35:C43" si="0">D35*0.8</f>
        <v>1333.6000000000001</v>
      </c>
      <c r="D35" s="181">
        <v>1667</v>
      </c>
    </row>
    <row r="36" spans="1:6" ht="22.5">
      <c r="A36" s="182" t="s">
        <v>943</v>
      </c>
      <c r="B36" s="183" t="s">
        <v>944</v>
      </c>
      <c r="C36" s="178">
        <f t="shared" si="0"/>
        <v>2333.6</v>
      </c>
      <c r="D36" s="184">
        <v>2917</v>
      </c>
    </row>
    <row r="37" spans="1:6" ht="22.5">
      <c r="A37" s="182" t="s">
        <v>945</v>
      </c>
      <c r="B37" s="183" t="s">
        <v>946</v>
      </c>
      <c r="C37" s="178">
        <f t="shared" si="0"/>
        <v>3333.6000000000004</v>
      </c>
      <c r="D37" s="184">
        <v>4167</v>
      </c>
    </row>
    <row r="38" spans="1:6">
      <c r="A38" s="161" t="s">
        <v>947</v>
      </c>
      <c r="B38" s="162"/>
      <c r="C38" s="176" t="s">
        <v>927</v>
      </c>
      <c r="D38" s="176" t="s">
        <v>928</v>
      </c>
    </row>
    <row r="39" spans="1:6" ht="33.75">
      <c r="A39" s="185" t="s">
        <v>948</v>
      </c>
      <c r="B39" s="183" t="s">
        <v>949</v>
      </c>
      <c r="C39" s="178">
        <f t="shared" si="0"/>
        <v>200</v>
      </c>
      <c r="D39" s="184">
        <v>250</v>
      </c>
    </row>
    <row r="40" spans="1:6" ht="33.75">
      <c r="A40" s="185" t="s">
        <v>950</v>
      </c>
      <c r="B40" s="183" t="s">
        <v>951</v>
      </c>
      <c r="C40" s="178">
        <f t="shared" si="0"/>
        <v>333.6</v>
      </c>
      <c r="D40" s="184">
        <v>417</v>
      </c>
    </row>
    <row r="41" spans="1:6" ht="33.75">
      <c r="A41" s="185" t="s">
        <v>952</v>
      </c>
      <c r="B41" s="183" t="s">
        <v>953</v>
      </c>
      <c r="C41" s="178">
        <f t="shared" si="0"/>
        <v>640</v>
      </c>
      <c r="D41" s="184">
        <v>800</v>
      </c>
    </row>
    <row r="42" spans="1:6" ht="33.75">
      <c r="A42" s="90" t="s">
        <v>954</v>
      </c>
      <c r="B42" s="183" t="s">
        <v>955</v>
      </c>
      <c r="C42" s="178">
        <f t="shared" si="0"/>
        <v>200</v>
      </c>
      <c r="D42" s="186">
        <v>250</v>
      </c>
    </row>
    <row r="43" spans="1:6" ht="33.75">
      <c r="A43" s="185" t="s">
        <v>956</v>
      </c>
      <c r="B43" s="183" t="s">
        <v>957</v>
      </c>
      <c r="C43" s="178">
        <f t="shared" si="0"/>
        <v>333.6</v>
      </c>
      <c r="D43" s="184">
        <v>417</v>
      </c>
    </row>
    <row r="77" spans="1:4">
      <c r="A77"/>
      <c r="B77"/>
      <c r="C77"/>
      <c r="D77"/>
    </row>
    <row r="78" spans="1:4" s="169" customFormat="1">
      <c r="A78" s="167"/>
      <c r="B78" s="168"/>
      <c r="C78" s="148"/>
      <c r="D78" s="148"/>
    </row>
    <row r="79" spans="1:4" s="169" customFormat="1">
      <c r="A79" s="167"/>
      <c r="B79" s="168"/>
      <c r="C79" s="148"/>
      <c r="D79" s="148"/>
    </row>
    <row r="89" spans="1:5" s="171" customFormat="1">
      <c r="A89" s="167"/>
      <c r="B89" s="170"/>
      <c r="C89" s="148"/>
      <c r="D89" s="148"/>
      <c r="E89"/>
    </row>
    <row r="90" spans="1:5" s="171" customFormat="1">
      <c r="A90" s="172"/>
      <c r="B90" s="173"/>
      <c r="C90" s="174"/>
      <c r="D90" s="174"/>
      <c r="E90"/>
    </row>
    <row r="91" spans="1:5" s="171" customFormat="1">
      <c r="A91" s="172"/>
      <c r="B91" s="175"/>
      <c r="C91" s="174"/>
      <c r="D91" s="174"/>
      <c r="E91"/>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10"/>
  <sheetViews>
    <sheetView topLeftCell="A25" zoomScaleNormal="100" zoomScaleSheetLayoutView="100" workbookViewId="0">
      <selection activeCell="B11" sqref="B11"/>
    </sheetView>
  </sheetViews>
  <sheetFormatPr defaultColWidth="9.140625" defaultRowHeight="15"/>
  <cols>
    <col min="1" max="1" width="13.85546875" style="21" bestFit="1" customWidth="1"/>
    <col min="2" max="2" width="48.42578125" style="3" customWidth="1"/>
    <col min="3" max="3" width="15" style="3" customWidth="1"/>
    <col min="4" max="4" width="13" style="4" customWidth="1"/>
    <col min="5" max="16384" width="9.140625" style="21"/>
  </cols>
  <sheetData>
    <row r="1" spans="1:4" s="20" customFormat="1" ht="18.75" customHeight="1">
      <c r="A1" s="857" t="s">
        <v>369</v>
      </c>
      <c r="B1" s="858"/>
      <c r="C1" s="858"/>
      <c r="D1" s="858"/>
    </row>
    <row r="2" spans="1:4" s="20" customFormat="1" ht="51" customHeight="1">
      <c r="A2" s="14"/>
      <c r="B2" s="15"/>
      <c r="C2" s="15"/>
      <c r="D2" s="15"/>
    </row>
    <row r="3" spans="1:4" s="20" customFormat="1" ht="409.5" customHeight="1">
      <c r="A3" s="14"/>
      <c r="B3" s="15"/>
      <c r="C3" s="15"/>
      <c r="D3" s="15"/>
    </row>
    <row r="4" spans="1:4" s="20" customFormat="1" ht="147" customHeight="1">
      <c r="A4" s="14"/>
      <c r="B4" s="15"/>
      <c r="C4" s="15"/>
      <c r="D4" s="15"/>
    </row>
    <row r="5" spans="1:4" ht="11.25" customHeight="1"/>
    <row r="6" spans="1:4" ht="11.25" customHeight="1">
      <c r="A6" s="21" t="s">
        <v>1882</v>
      </c>
    </row>
    <row r="7" spans="1:4">
      <c r="A7" s="865" t="s">
        <v>0</v>
      </c>
      <c r="B7" s="866"/>
      <c r="C7" s="112" t="str">
        <f>Discounting!$B$5</f>
        <v>Contract Price</v>
      </c>
      <c r="D7" s="113" t="s">
        <v>114</v>
      </c>
    </row>
    <row r="8" spans="1:4">
      <c r="A8" s="98" t="s">
        <v>124</v>
      </c>
      <c r="B8" s="31" t="s">
        <v>132</v>
      </c>
      <c r="C8" s="51">
        <f>D8*Discounting!$B$3</f>
        <v>1808</v>
      </c>
      <c r="D8" s="45">
        <v>2260</v>
      </c>
    </row>
    <row r="9" spans="1:4">
      <c r="A9" s="98" t="s">
        <v>125</v>
      </c>
      <c r="B9" s="31" t="s">
        <v>133</v>
      </c>
      <c r="C9" s="51">
        <f>D9*Discounting!$B$3</f>
        <v>1808</v>
      </c>
      <c r="D9" s="45">
        <v>2260</v>
      </c>
    </row>
    <row r="10" spans="1:4">
      <c r="A10" s="98" t="s">
        <v>126</v>
      </c>
      <c r="B10" s="31" t="s">
        <v>134</v>
      </c>
      <c r="C10" s="51">
        <f>D10*Discounting!$B$3</f>
        <v>1808</v>
      </c>
      <c r="D10" s="45">
        <v>2260</v>
      </c>
    </row>
    <row r="11" spans="1:4" ht="30">
      <c r="A11" s="98" t="s">
        <v>127</v>
      </c>
      <c r="B11" s="31" t="s">
        <v>122</v>
      </c>
      <c r="C11" s="51">
        <f>D11*Discounting!$B$3</f>
        <v>1808</v>
      </c>
      <c r="D11" s="45">
        <v>2260</v>
      </c>
    </row>
    <row r="12" spans="1:4">
      <c r="A12" s="98" t="s">
        <v>128</v>
      </c>
      <c r="B12" s="31" t="s">
        <v>135</v>
      </c>
      <c r="C12" s="51">
        <f>D12*Discounting!$B$3</f>
        <v>2008</v>
      </c>
      <c r="D12" s="45">
        <v>2510</v>
      </c>
    </row>
    <row r="13" spans="1:4">
      <c r="A13" s="98" t="s">
        <v>129</v>
      </c>
      <c r="B13" s="31" t="s">
        <v>136</v>
      </c>
      <c r="C13" s="51">
        <f>D13*Discounting!$B$3</f>
        <v>2008</v>
      </c>
      <c r="D13" s="45">
        <v>2510</v>
      </c>
    </row>
    <row r="14" spans="1:4">
      <c r="A14" s="98" t="s">
        <v>130</v>
      </c>
      <c r="B14" s="31" t="s">
        <v>137</v>
      </c>
      <c r="C14" s="51">
        <f>D14*Discounting!$B$3</f>
        <v>2008</v>
      </c>
      <c r="D14" s="45">
        <v>2510</v>
      </c>
    </row>
    <row r="15" spans="1:4" ht="30">
      <c r="A15" s="98" t="s">
        <v>131</v>
      </c>
      <c r="B15" s="31" t="s">
        <v>123</v>
      </c>
      <c r="C15" s="51">
        <f>D15*Discounting!$B$3</f>
        <v>2008</v>
      </c>
      <c r="D15" s="45">
        <v>2510</v>
      </c>
    </row>
    <row r="16" spans="1:4" ht="30">
      <c r="A16" s="98" t="s">
        <v>138</v>
      </c>
      <c r="B16" s="31" t="s">
        <v>146</v>
      </c>
      <c r="C16" s="51">
        <f>D16*Discounting!$B$3</f>
        <v>1968</v>
      </c>
      <c r="D16" s="45">
        <v>2460</v>
      </c>
    </row>
    <row r="17" spans="1:4" ht="30">
      <c r="A17" s="98" t="s">
        <v>139</v>
      </c>
      <c r="B17" s="31" t="s">
        <v>147</v>
      </c>
      <c r="C17" s="51">
        <f>D17*Discounting!$B$3</f>
        <v>1968</v>
      </c>
      <c r="D17" s="45">
        <v>2460</v>
      </c>
    </row>
    <row r="18" spans="1:4" ht="30">
      <c r="A18" s="98" t="s">
        <v>140</v>
      </c>
      <c r="B18" s="31" t="s">
        <v>148</v>
      </c>
      <c r="C18" s="51">
        <f>D18*Discounting!$B$3</f>
        <v>1968</v>
      </c>
      <c r="D18" s="45">
        <v>2460</v>
      </c>
    </row>
    <row r="19" spans="1:4" ht="30">
      <c r="A19" s="98" t="s">
        <v>141</v>
      </c>
      <c r="B19" s="31" t="s">
        <v>149</v>
      </c>
      <c r="C19" s="51">
        <f>D19*Discounting!$B$3</f>
        <v>1968</v>
      </c>
      <c r="D19" s="45">
        <v>2460</v>
      </c>
    </row>
    <row r="20" spans="1:4">
      <c r="A20" s="98" t="s">
        <v>142</v>
      </c>
      <c r="B20" s="31" t="s">
        <v>150</v>
      </c>
      <c r="C20" s="51">
        <f>D20*Discounting!$B$3</f>
        <v>2168</v>
      </c>
      <c r="D20" s="45">
        <v>2710</v>
      </c>
    </row>
    <row r="21" spans="1:4">
      <c r="A21" s="98" t="s">
        <v>143</v>
      </c>
      <c r="B21" s="26" t="s">
        <v>151</v>
      </c>
      <c r="C21" s="51">
        <f>D21*Discounting!$B$3</f>
        <v>2168</v>
      </c>
      <c r="D21" s="45">
        <v>2710</v>
      </c>
    </row>
    <row r="22" spans="1:4">
      <c r="A22" s="98" t="s">
        <v>144</v>
      </c>
      <c r="B22" s="26" t="s">
        <v>152</v>
      </c>
      <c r="C22" s="51">
        <f>D22*Discounting!$B$3</f>
        <v>2168</v>
      </c>
      <c r="D22" s="45">
        <v>2710</v>
      </c>
    </row>
    <row r="23" spans="1:4" ht="30">
      <c r="A23" s="98" t="s">
        <v>145</v>
      </c>
      <c r="B23" s="31" t="s">
        <v>153</v>
      </c>
      <c r="C23" s="51">
        <f>D23*Discounting!$B$3</f>
        <v>2168</v>
      </c>
      <c r="D23" s="45">
        <v>2710</v>
      </c>
    </row>
    <row r="24" spans="1:4" s="24" customFormat="1">
      <c r="A24" s="865" t="s">
        <v>158</v>
      </c>
      <c r="B24" s="866"/>
      <c r="C24" s="112" t="str">
        <f>Discounting!$B$5</f>
        <v>Contract Price</v>
      </c>
      <c r="D24" s="113" t="s">
        <v>114</v>
      </c>
    </row>
    <row r="25" spans="1:4" s="24" customFormat="1" ht="30">
      <c r="A25" s="98" t="s">
        <v>370</v>
      </c>
      <c r="B25" s="53" t="s">
        <v>371</v>
      </c>
      <c r="C25" s="51">
        <f>D25*Discounting!$B$3</f>
        <v>79.2</v>
      </c>
      <c r="D25" s="99">
        <v>99</v>
      </c>
    </row>
    <row r="26" spans="1:4">
      <c r="A26" s="865" t="s">
        <v>1</v>
      </c>
      <c r="B26" s="866"/>
      <c r="C26" s="112" t="str">
        <f>Discounting!$B$5</f>
        <v>Contract Price</v>
      </c>
      <c r="D26" s="113" t="s">
        <v>114</v>
      </c>
    </row>
    <row r="27" spans="1:4">
      <c r="A27" s="98" t="s">
        <v>100</v>
      </c>
      <c r="B27" s="53" t="s">
        <v>101</v>
      </c>
      <c r="C27" s="51">
        <f>D27*Discounting!$B$3</f>
        <v>29.84</v>
      </c>
      <c r="D27" s="99">
        <v>37.299999999999997</v>
      </c>
    </row>
    <row r="28" spans="1:4">
      <c r="A28" s="98" t="s">
        <v>102</v>
      </c>
      <c r="B28" s="53" t="s">
        <v>103</v>
      </c>
      <c r="C28" s="51">
        <f>D28*Discounting!$B$3</f>
        <v>21.36</v>
      </c>
      <c r="D28" s="99">
        <v>26.7</v>
      </c>
    </row>
    <row r="29" spans="1:4">
      <c r="A29" s="52" t="s">
        <v>49</v>
      </c>
      <c r="B29" s="53" t="s">
        <v>50</v>
      </c>
      <c r="C29" s="51">
        <f>D29*Discounting!$B$3</f>
        <v>14</v>
      </c>
      <c r="D29" s="32">
        <v>17.5</v>
      </c>
    </row>
    <row r="30" spans="1:4">
      <c r="A30" s="52" t="s">
        <v>51</v>
      </c>
      <c r="B30" s="53" t="s">
        <v>52</v>
      </c>
      <c r="C30" s="51">
        <f>D30*Discounting!$B$3</f>
        <v>14</v>
      </c>
      <c r="D30" s="32">
        <v>17.5</v>
      </c>
    </row>
    <row r="31" spans="1:4">
      <c r="A31" s="52" t="s">
        <v>53</v>
      </c>
      <c r="B31" s="53" t="s">
        <v>54</v>
      </c>
      <c r="C31" s="51">
        <f>D31*Discounting!$B$3</f>
        <v>14</v>
      </c>
      <c r="D31" s="32">
        <v>17.5</v>
      </c>
    </row>
    <row r="32" spans="1:4">
      <c r="A32" s="52" t="s">
        <v>61</v>
      </c>
      <c r="B32" s="53" t="s">
        <v>62</v>
      </c>
      <c r="C32" s="51">
        <f>D32*Discounting!$B$3</f>
        <v>14</v>
      </c>
      <c r="D32" s="32">
        <v>17.5</v>
      </c>
    </row>
    <row r="33" spans="1:4">
      <c r="A33" s="52" t="s">
        <v>63</v>
      </c>
      <c r="B33" s="53" t="s">
        <v>64</v>
      </c>
      <c r="C33" s="51">
        <f>D33*Discounting!$B$3</f>
        <v>14</v>
      </c>
      <c r="D33" s="32">
        <v>17.5</v>
      </c>
    </row>
    <row r="34" spans="1:4">
      <c r="A34" s="52" t="s">
        <v>65</v>
      </c>
      <c r="B34" s="53" t="s">
        <v>66</v>
      </c>
      <c r="C34" s="51">
        <f>D34*Discounting!$B$3</f>
        <v>14</v>
      </c>
      <c r="D34" s="32">
        <v>17.5</v>
      </c>
    </row>
    <row r="35" spans="1:4" s="24" customFormat="1">
      <c r="A35" s="52" t="s">
        <v>372</v>
      </c>
      <c r="B35" s="53" t="s">
        <v>373</v>
      </c>
      <c r="C35" s="51">
        <f>D35*Discounting!$B$3</f>
        <v>31.439999999999998</v>
      </c>
      <c r="D35" s="32">
        <v>39.299999999999997</v>
      </c>
    </row>
    <row r="36" spans="1:4">
      <c r="A36" s="52" t="s">
        <v>43</v>
      </c>
      <c r="B36" s="53" t="s">
        <v>44</v>
      </c>
      <c r="C36" s="51">
        <f>D36*Discounting!$B$3</f>
        <v>14</v>
      </c>
      <c r="D36" s="32">
        <v>17.5</v>
      </c>
    </row>
    <row r="37" spans="1:4">
      <c r="A37" s="52" t="s">
        <v>45</v>
      </c>
      <c r="B37" s="53" t="s">
        <v>46</v>
      </c>
      <c r="C37" s="51">
        <f>D37*Discounting!$B$3</f>
        <v>14</v>
      </c>
      <c r="D37" s="32">
        <v>17.5</v>
      </c>
    </row>
    <row r="38" spans="1:4">
      <c r="A38" s="52" t="s">
        <v>47</v>
      </c>
      <c r="B38" s="53" t="s">
        <v>48</v>
      </c>
      <c r="C38" s="51">
        <f>D38*Discounting!$B$3</f>
        <v>14</v>
      </c>
      <c r="D38" s="32">
        <v>17.5</v>
      </c>
    </row>
    <row r="39" spans="1:4">
      <c r="A39" s="52" t="s">
        <v>55</v>
      </c>
      <c r="B39" s="53" t="s">
        <v>56</v>
      </c>
      <c r="C39" s="51">
        <f>D39*Discounting!$B$3</f>
        <v>14</v>
      </c>
      <c r="D39" s="32">
        <v>17.5</v>
      </c>
    </row>
    <row r="40" spans="1:4">
      <c r="A40" s="52" t="s">
        <v>57</v>
      </c>
      <c r="B40" s="53" t="s">
        <v>58</v>
      </c>
      <c r="C40" s="51">
        <f>D40*Discounting!$B$3</f>
        <v>14</v>
      </c>
      <c r="D40" s="32">
        <v>17.5</v>
      </c>
    </row>
    <row r="41" spans="1:4">
      <c r="A41" s="52" t="s">
        <v>59</v>
      </c>
      <c r="B41" s="53" t="s">
        <v>60</v>
      </c>
      <c r="C41" s="51">
        <f>D41*Discounting!$B$3</f>
        <v>14</v>
      </c>
      <c r="D41" s="32">
        <v>17.5</v>
      </c>
    </row>
    <row r="42" spans="1:4" s="24" customFormat="1">
      <c r="A42" s="52" t="s">
        <v>67</v>
      </c>
      <c r="B42" s="53" t="s">
        <v>405</v>
      </c>
      <c r="C42" s="51">
        <f>D42*Discounting!$B$3</f>
        <v>29.360000000000003</v>
      </c>
      <c r="D42" s="32">
        <v>36.700000000000003</v>
      </c>
    </row>
    <row r="43" spans="1:4" ht="15.75" customHeight="1">
      <c r="A43" s="52" t="s">
        <v>342</v>
      </c>
      <c r="B43" s="53" t="s">
        <v>343</v>
      </c>
      <c r="C43" s="51">
        <f>D43*Discounting!$B$3</f>
        <v>29.360000000000003</v>
      </c>
      <c r="D43" s="32">
        <v>36.700000000000003</v>
      </c>
    </row>
    <row r="44" spans="1:4">
      <c r="A44" s="865" t="s">
        <v>68</v>
      </c>
      <c r="B44" s="866"/>
      <c r="C44" s="112" t="str">
        <f>Discounting!$B$5</f>
        <v>Contract Price</v>
      </c>
      <c r="D44" s="113" t="s">
        <v>114</v>
      </c>
    </row>
    <row r="45" spans="1:4">
      <c r="A45" s="83" t="s">
        <v>69</v>
      </c>
      <c r="B45" s="100" t="s">
        <v>70</v>
      </c>
      <c r="C45" s="51">
        <f>D45*Discounting!$B$3</f>
        <v>118.64000000000001</v>
      </c>
      <c r="D45" s="32">
        <v>148.30000000000001</v>
      </c>
    </row>
    <row r="46" spans="1:4">
      <c r="A46" s="83" t="s">
        <v>71</v>
      </c>
      <c r="B46" s="101" t="s">
        <v>72</v>
      </c>
      <c r="C46" s="51">
        <f>D46*Discounting!$B$3</f>
        <v>153.60000000000002</v>
      </c>
      <c r="D46" s="102">
        <v>192</v>
      </c>
    </row>
    <row r="47" spans="1:4" s="24" customFormat="1">
      <c r="A47" s="83" t="s">
        <v>288</v>
      </c>
      <c r="B47" s="100" t="s">
        <v>289</v>
      </c>
      <c r="C47" s="51">
        <f>D47*Discounting!$B$3</f>
        <v>178.64000000000001</v>
      </c>
      <c r="D47" s="102">
        <v>223.3</v>
      </c>
    </row>
    <row r="48" spans="1:4" s="24" customFormat="1">
      <c r="A48" s="83" t="s">
        <v>287</v>
      </c>
      <c r="B48" s="100" t="s">
        <v>290</v>
      </c>
      <c r="C48" s="51">
        <f>D48*Discounting!$B$3</f>
        <v>256.95999999999998</v>
      </c>
      <c r="D48" s="102">
        <v>321.2</v>
      </c>
    </row>
    <row r="49" spans="1:4" ht="45">
      <c r="A49" s="52" t="s">
        <v>73</v>
      </c>
      <c r="B49" s="53" t="s">
        <v>79</v>
      </c>
      <c r="C49" s="51">
        <f>D49*Discounting!$B$3</f>
        <v>108.96</v>
      </c>
      <c r="D49" s="103">
        <v>136.19999999999999</v>
      </c>
    </row>
    <row r="50" spans="1:4" s="24" customFormat="1" ht="45">
      <c r="A50" s="52" t="s">
        <v>42</v>
      </c>
      <c r="B50" s="53" t="s">
        <v>413</v>
      </c>
      <c r="C50" s="51">
        <f>D50*Discounting!$B$3</f>
        <v>68</v>
      </c>
      <c r="D50" s="103">
        <v>85</v>
      </c>
    </row>
    <row r="51" spans="1:4">
      <c r="A51" s="52" t="s">
        <v>74</v>
      </c>
      <c r="B51" s="33" t="s">
        <v>75</v>
      </c>
      <c r="C51" s="51">
        <f>D51*Discounting!$B$3</f>
        <v>68.400000000000006</v>
      </c>
      <c r="D51" s="104">
        <v>85.5</v>
      </c>
    </row>
    <row r="52" spans="1:4" s="24" customFormat="1">
      <c r="A52" s="52" t="s">
        <v>280</v>
      </c>
      <c r="B52" s="53" t="s">
        <v>76</v>
      </c>
      <c r="C52" s="51">
        <f>D52*Discounting!$B$3</f>
        <v>624.16000000000008</v>
      </c>
      <c r="D52" s="103">
        <v>780.2</v>
      </c>
    </row>
    <row r="53" spans="1:4" ht="45">
      <c r="A53" s="52" t="s">
        <v>77</v>
      </c>
      <c r="B53" s="53" t="s">
        <v>78</v>
      </c>
      <c r="C53" s="51">
        <f>D53*Discounting!$B$3</f>
        <v>135.44000000000003</v>
      </c>
      <c r="D53" s="104">
        <v>169.3</v>
      </c>
    </row>
    <row r="54" spans="1:4" s="24" customFormat="1">
      <c r="A54" s="84" t="s">
        <v>337</v>
      </c>
      <c r="B54" s="105" t="s">
        <v>442</v>
      </c>
      <c r="C54" s="51">
        <f>D54*Discounting!$B$3</f>
        <v>256.95999999999998</v>
      </c>
      <c r="D54" s="104">
        <v>321.2</v>
      </c>
    </row>
    <row r="55" spans="1:4" ht="15" customHeight="1">
      <c r="A55" s="859" t="s">
        <v>80</v>
      </c>
      <c r="B55" s="860"/>
      <c r="C55" s="112" t="str">
        <f>Discounting!$B$5</f>
        <v>Contract Price</v>
      </c>
      <c r="D55" s="113" t="s">
        <v>114</v>
      </c>
    </row>
    <row r="56" spans="1:4">
      <c r="A56" s="52" t="s">
        <v>81</v>
      </c>
      <c r="B56" s="33" t="s">
        <v>82</v>
      </c>
      <c r="C56" s="51">
        <f>D56*Discounting!$B$3</f>
        <v>12.56</v>
      </c>
      <c r="D56" s="32">
        <v>15.7</v>
      </c>
    </row>
    <row r="57" spans="1:4" s="24" customFormat="1" ht="45">
      <c r="A57" s="52" t="s">
        <v>291</v>
      </c>
      <c r="B57" s="33" t="s">
        <v>292</v>
      </c>
      <c r="C57" s="51">
        <f>D57*Discounting!$B$3</f>
        <v>56</v>
      </c>
      <c r="D57" s="32">
        <v>70</v>
      </c>
    </row>
    <row r="58" spans="1:4" s="24" customFormat="1" ht="45">
      <c r="A58" s="52" t="s">
        <v>298</v>
      </c>
      <c r="B58" s="33" t="s">
        <v>294</v>
      </c>
      <c r="C58" s="51">
        <f>D58*Discounting!$B$3</f>
        <v>56</v>
      </c>
      <c r="D58" s="32">
        <v>70</v>
      </c>
    </row>
    <row r="59" spans="1:4" s="24" customFormat="1" ht="45">
      <c r="A59" s="52" t="s">
        <v>293</v>
      </c>
      <c r="B59" s="33" t="s">
        <v>295</v>
      </c>
      <c r="C59" s="51">
        <f>D59*Discounting!$B$3</f>
        <v>56</v>
      </c>
      <c r="D59" s="32">
        <v>70</v>
      </c>
    </row>
    <row r="60" spans="1:4" s="24" customFormat="1">
      <c r="A60" s="53" t="s">
        <v>297</v>
      </c>
      <c r="B60" s="33" t="s">
        <v>296</v>
      </c>
      <c r="C60" s="51">
        <f>D60*Discounting!$B$3</f>
        <v>20</v>
      </c>
      <c r="D60" s="32">
        <v>25</v>
      </c>
    </row>
    <row r="61" spans="1:4" s="24" customFormat="1">
      <c r="A61" s="53" t="s">
        <v>299</v>
      </c>
      <c r="B61" s="33" t="s">
        <v>300</v>
      </c>
      <c r="C61" s="51">
        <f>D61*Discounting!$B$3</f>
        <v>20</v>
      </c>
      <c r="D61" s="32">
        <v>25</v>
      </c>
    </row>
    <row r="62" spans="1:4" s="24" customFormat="1">
      <c r="A62" s="53" t="s">
        <v>301</v>
      </c>
      <c r="B62" s="33" t="s">
        <v>302</v>
      </c>
      <c r="C62" s="51">
        <f>D62*Discounting!$B$3</f>
        <v>20</v>
      </c>
      <c r="D62" s="32">
        <v>25</v>
      </c>
    </row>
    <row r="63" spans="1:4">
      <c r="A63" s="861" t="s">
        <v>89</v>
      </c>
      <c r="B63" s="862"/>
      <c r="C63" s="112" t="str">
        <f>Discounting!$B$5</f>
        <v>Contract Price</v>
      </c>
      <c r="D63" s="113" t="s">
        <v>114</v>
      </c>
    </row>
    <row r="64" spans="1:4" ht="45">
      <c r="A64" s="98" t="s">
        <v>90</v>
      </c>
      <c r="B64" s="53" t="s">
        <v>326</v>
      </c>
      <c r="C64" s="51">
        <f>D64*Discounting!$B$3</f>
        <v>295.2</v>
      </c>
      <c r="D64" s="106">
        <v>369</v>
      </c>
    </row>
    <row r="65" spans="1:4" s="24" customFormat="1" ht="30">
      <c r="A65" s="98" t="s">
        <v>277</v>
      </c>
      <c r="B65" s="53" t="s">
        <v>406</v>
      </c>
      <c r="C65" s="51">
        <f>D65*Discounting!$B$3</f>
        <v>111.2</v>
      </c>
      <c r="D65" s="106">
        <v>139</v>
      </c>
    </row>
    <row r="66" spans="1:4" s="24" customFormat="1" ht="30">
      <c r="A66" s="98" t="s">
        <v>278</v>
      </c>
      <c r="B66" s="53" t="s">
        <v>407</v>
      </c>
      <c r="C66" s="51">
        <f>D66*Discounting!$B$3</f>
        <v>118.4</v>
      </c>
      <c r="D66" s="106">
        <v>148</v>
      </c>
    </row>
    <row r="67" spans="1:4" customFormat="1" ht="30">
      <c r="A67" s="98" t="s">
        <v>91</v>
      </c>
      <c r="B67" s="53" t="s">
        <v>327</v>
      </c>
      <c r="C67" s="51">
        <f>D67*Discounting!$B$3</f>
        <v>47.44</v>
      </c>
      <c r="D67" s="106">
        <v>59.3</v>
      </c>
    </row>
    <row r="68" spans="1:4" customFormat="1">
      <c r="A68" s="98" t="s">
        <v>92</v>
      </c>
      <c r="B68" s="53" t="s">
        <v>93</v>
      </c>
      <c r="C68" s="51">
        <f>D68*Discounting!$B$3</f>
        <v>47.44</v>
      </c>
      <c r="D68" s="106">
        <v>59.3</v>
      </c>
    </row>
    <row r="69" spans="1:4" ht="30">
      <c r="A69" s="98" t="s">
        <v>94</v>
      </c>
      <c r="B69" s="53" t="s">
        <v>95</v>
      </c>
      <c r="C69" s="51">
        <f>D69*Discounting!$B$3</f>
        <v>142.4</v>
      </c>
      <c r="D69" s="106">
        <v>178</v>
      </c>
    </row>
    <row r="70" spans="1:4" ht="30">
      <c r="A70" s="98" t="s">
        <v>96</v>
      </c>
      <c r="B70" s="53" t="s">
        <v>97</v>
      </c>
      <c r="C70" s="51">
        <f>D70*Discounting!$B$3</f>
        <v>180.96</v>
      </c>
      <c r="D70" s="106">
        <v>226.2</v>
      </c>
    </row>
    <row r="71" spans="1:4" ht="15" customHeight="1">
      <c r="A71" s="52" t="s">
        <v>98</v>
      </c>
      <c r="B71" s="33" t="s">
        <v>99</v>
      </c>
      <c r="C71" s="51">
        <f>D71*Discounting!$B$3</f>
        <v>124.80000000000001</v>
      </c>
      <c r="D71" s="32">
        <v>156</v>
      </c>
    </row>
    <row r="72" spans="1:4">
      <c r="A72" s="865" t="s">
        <v>8</v>
      </c>
      <c r="B72" s="866"/>
      <c r="C72" s="112" t="str">
        <f>Discounting!$B$5</f>
        <v>Contract Price</v>
      </c>
      <c r="D72" s="113" t="s">
        <v>114</v>
      </c>
    </row>
    <row r="73" spans="1:4">
      <c r="A73" s="80">
        <v>8321050001</v>
      </c>
      <c r="B73" s="26" t="s">
        <v>345</v>
      </c>
      <c r="C73" s="51">
        <f>D73*Discounting!$B$3</f>
        <v>0</v>
      </c>
      <c r="D73" s="75">
        <v>0</v>
      </c>
    </row>
    <row r="74" spans="1:4">
      <c r="A74" s="80">
        <v>8321000002</v>
      </c>
      <c r="B74" s="26" t="s">
        <v>346</v>
      </c>
      <c r="C74" s="51">
        <f>D74*Discounting!$B$3</f>
        <v>0</v>
      </c>
      <c r="D74" s="75">
        <v>0</v>
      </c>
    </row>
    <row r="75" spans="1:4" ht="15" customHeight="1">
      <c r="A75" s="865" t="s">
        <v>113</v>
      </c>
      <c r="B75" s="866"/>
      <c r="C75" s="112" t="str">
        <f>Discounting!$B$5</f>
        <v>Contract Price</v>
      </c>
      <c r="D75" s="113" t="s">
        <v>114</v>
      </c>
    </row>
    <row r="76" spans="1:4">
      <c r="A76" s="80">
        <v>8322000001</v>
      </c>
      <c r="B76" s="95" t="s">
        <v>374</v>
      </c>
      <c r="C76" s="51">
        <f>D76*Discounting!$B$3</f>
        <v>0</v>
      </c>
      <c r="D76" s="75">
        <v>0</v>
      </c>
    </row>
    <row r="77" spans="1:4">
      <c r="A77" s="36">
        <v>8322000002</v>
      </c>
      <c r="B77" s="95" t="s">
        <v>375</v>
      </c>
      <c r="C77" s="51">
        <f>D77*Discounting!$B$3</f>
        <v>280</v>
      </c>
      <c r="D77" s="107">
        <v>350</v>
      </c>
    </row>
    <row r="78" spans="1:4">
      <c r="A78" s="36">
        <v>8322000005</v>
      </c>
      <c r="B78" s="95" t="s">
        <v>408</v>
      </c>
      <c r="C78" s="51">
        <f>D78*Discounting!$B$3</f>
        <v>100</v>
      </c>
      <c r="D78" s="107">
        <v>125</v>
      </c>
    </row>
    <row r="79" spans="1:4">
      <c r="A79" s="36">
        <v>8322000006</v>
      </c>
      <c r="B79" s="31" t="s">
        <v>409</v>
      </c>
      <c r="C79" s="51">
        <f>D79*Discounting!$B$3</f>
        <v>320</v>
      </c>
      <c r="D79" s="37">
        <v>400</v>
      </c>
    </row>
    <row r="80" spans="1:4">
      <c r="A80" s="36">
        <v>8322000104</v>
      </c>
      <c r="B80" s="31" t="s">
        <v>209</v>
      </c>
      <c r="C80" s="51">
        <f>D80*Discounting!$B$3</f>
        <v>620</v>
      </c>
      <c r="D80" s="37">
        <v>775</v>
      </c>
    </row>
    <row r="81" spans="1:4">
      <c r="A81" s="865" t="s">
        <v>16</v>
      </c>
      <c r="B81" s="866"/>
      <c r="C81" s="112" t="str">
        <f>Discounting!$B$5</f>
        <v>Contract Price</v>
      </c>
      <c r="D81" s="113" t="s">
        <v>114</v>
      </c>
    </row>
    <row r="82" spans="1:4">
      <c r="A82" s="38"/>
      <c r="B82" s="39" t="s">
        <v>17</v>
      </c>
      <c r="C82" s="39"/>
      <c r="D82" s="40"/>
    </row>
    <row r="83" spans="1:4" s="22" customFormat="1">
      <c r="A83" s="96">
        <v>8326000006</v>
      </c>
      <c r="B83" s="97" t="s">
        <v>18</v>
      </c>
      <c r="C83" s="51">
        <f>D83*Discounting!$B$3</f>
        <v>0</v>
      </c>
      <c r="D83" s="75">
        <v>0</v>
      </c>
    </row>
    <row r="84" spans="1:4">
      <c r="A84" s="96">
        <v>8326000008</v>
      </c>
      <c r="B84" s="97" t="s">
        <v>341</v>
      </c>
      <c r="C84" s="51">
        <f>D84*Discounting!$B$3</f>
        <v>240</v>
      </c>
      <c r="D84" s="108">
        <v>300</v>
      </c>
    </row>
    <row r="85" spans="1:4" s="24" customFormat="1">
      <c r="A85" s="96">
        <v>8326000009</v>
      </c>
      <c r="B85" s="97" t="s">
        <v>205</v>
      </c>
      <c r="C85" s="51">
        <f>D85*Discounting!$B$3</f>
        <v>480</v>
      </c>
      <c r="D85" s="108">
        <v>600</v>
      </c>
    </row>
    <row r="86" spans="1:4">
      <c r="A86" s="38"/>
      <c r="B86" s="863" t="s">
        <v>377</v>
      </c>
      <c r="C86" s="863"/>
      <c r="D86" s="864"/>
    </row>
    <row r="87" spans="1:4">
      <c r="A87" s="80">
        <v>8323000003</v>
      </c>
      <c r="B87" s="26" t="s">
        <v>347</v>
      </c>
      <c r="C87" s="51">
        <f>D87*Discounting!$B$3</f>
        <v>0</v>
      </c>
      <c r="D87" s="75">
        <v>0</v>
      </c>
    </row>
    <row r="88" spans="1:4" s="24" customFormat="1">
      <c r="A88" s="80">
        <v>8323000002</v>
      </c>
      <c r="B88" s="26" t="s">
        <v>348</v>
      </c>
      <c r="C88" s="51">
        <f>D88*Discounting!$B$3</f>
        <v>120</v>
      </c>
      <c r="D88" s="27">
        <v>150</v>
      </c>
    </row>
    <row r="89" spans="1:4">
      <c r="A89" s="80">
        <v>8323000004</v>
      </c>
      <c r="B89" s="26" t="s">
        <v>349</v>
      </c>
      <c r="C89" s="51">
        <f>D89*Discounting!$B$3</f>
        <v>380</v>
      </c>
      <c r="D89" s="27">
        <v>475</v>
      </c>
    </row>
    <row r="90" spans="1:4">
      <c r="A90" s="80">
        <v>8323000005</v>
      </c>
      <c r="B90" s="26" t="s">
        <v>350</v>
      </c>
      <c r="C90" s="51">
        <f>D90*Discounting!$B$3</f>
        <v>0</v>
      </c>
      <c r="D90" s="75">
        <v>0</v>
      </c>
    </row>
    <row r="91" spans="1:4">
      <c r="A91" s="38"/>
      <c r="B91" s="39" t="s">
        <v>25</v>
      </c>
      <c r="C91" s="39"/>
      <c r="D91" s="40"/>
    </row>
    <row r="92" spans="1:4">
      <c r="A92" s="34">
        <v>8326000014</v>
      </c>
      <c r="B92" s="31" t="s">
        <v>351</v>
      </c>
      <c r="C92" s="51">
        <f>D92*Discounting!$B$3</f>
        <v>0</v>
      </c>
      <c r="D92" s="75">
        <v>0</v>
      </c>
    </row>
    <row r="93" spans="1:4" s="22" customFormat="1">
      <c r="A93" s="34">
        <v>8326000005</v>
      </c>
      <c r="B93" s="31" t="s">
        <v>353</v>
      </c>
      <c r="C93" s="51">
        <f>D93*Discounting!$B$3</f>
        <v>0</v>
      </c>
      <c r="D93" s="75">
        <v>0</v>
      </c>
    </row>
    <row r="94" spans="1:4" s="24" customFormat="1">
      <c r="A94" s="34">
        <v>8326000002</v>
      </c>
      <c r="B94" s="31" t="s">
        <v>352</v>
      </c>
      <c r="C94" s="51">
        <f>D94*Discounting!$B$3</f>
        <v>40</v>
      </c>
      <c r="D94" s="37">
        <v>50</v>
      </c>
    </row>
    <row r="95" spans="1:4">
      <c r="A95" s="34">
        <v>8325000002</v>
      </c>
      <c r="B95" s="31" t="s">
        <v>354</v>
      </c>
      <c r="C95" s="51">
        <f>D95*Discounting!$B$3</f>
        <v>112</v>
      </c>
      <c r="D95" s="37">
        <v>140</v>
      </c>
    </row>
    <row r="96" spans="1:4">
      <c r="A96" s="34">
        <v>8325000001</v>
      </c>
      <c r="B96" s="31" t="s">
        <v>355</v>
      </c>
      <c r="C96" s="51">
        <f>D96*Discounting!$B$3</f>
        <v>160</v>
      </c>
      <c r="D96" s="37">
        <v>200</v>
      </c>
    </row>
    <row r="97" spans="1:4" s="24" customFormat="1">
      <c r="A97" s="34">
        <v>8326000027</v>
      </c>
      <c r="B97" s="31" t="s">
        <v>357</v>
      </c>
      <c r="C97" s="51">
        <f>D97*Discounting!$B$3</f>
        <v>80</v>
      </c>
      <c r="D97" s="37">
        <v>100</v>
      </c>
    </row>
    <row r="98" spans="1:4">
      <c r="A98" s="34">
        <v>8324000002</v>
      </c>
      <c r="B98" s="31" t="s">
        <v>358</v>
      </c>
      <c r="C98" s="51">
        <f>D98*Discounting!$B$3</f>
        <v>600</v>
      </c>
      <c r="D98" s="37">
        <v>750</v>
      </c>
    </row>
    <row r="99" spans="1:4">
      <c r="A99" s="34">
        <v>8326000001</v>
      </c>
      <c r="B99" s="31" t="s">
        <v>155</v>
      </c>
      <c r="C99" s="51">
        <f>D99*Discounting!$B$3</f>
        <v>80</v>
      </c>
      <c r="D99" s="109">
        <v>100</v>
      </c>
    </row>
    <row r="100" spans="1:4">
      <c r="A100" s="34">
        <v>8324000003</v>
      </c>
      <c r="B100" s="31" t="s">
        <v>359</v>
      </c>
      <c r="C100" s="51">
        <f>D100*Discounting!$B$3</f>
        <v>160</v>
      </c>
      <c r="D100" s="37">
        <v>200</v>
      </c>
    </row>
    <row r="101" spans="1:4">
      <c r="A101" s="34">
        <v>8326000003</v>
      </c>
      <c r="B101" s="31" t="s">
        <v>360</v>
      </c>
      <c r="C101" s="51">
        <f>D101*Discounting!$B$3</f>
        <v>200</v>
      </c>
      <c r="D101" s="37">
        <v>250</v>
      </c>
    </row>
    <row r="102" spans="1:4" ht="15" customHeight="1">
      <c r="A102" s="34">
        <v>8326000004</v>
      </c>
      <c r="B102" s="31" t="s">
        <v>361</v>
      </c>
      <c r="C102" s="51">
        <f>D102*Discounting!$B$3</f>
        <v>280</v>
      </c>
      <c r="D102" s="37">
        <v>350</v>
      </c>
    </row>
    <row r="103" spans="1:4">
      <c r="A103" s="34">
        <v>8325000003</v>
      </c>
      <c r="B103" s="31" t="s">
        <v>362</v>
      </c>
      <c r="C103" s="51">
        <f>D103*Discounting!$B$3</f>
        <v>80</v>
      </c>
      <c r="D103" s="37">
        <v>100</v>
      </c>
    </row>
    <row r="104" spans="1:4" s="24" customFormat="1" ht="15" customHeight="1">
      <c r="A104" s="34">
        <v>8324000005</v>
      </c>
      <c r="B104" s="31" t="s">
        <v>41</v>
      </c>
      <c r="C104" s="51">
        <f>D104*Discounting!$B$3</f>
        <v>240</v>
      </c>
      <c r="D104" s="37">
        <v>300</v>
      </c>
    </row>
    <row r="105" spans="1:4">
      <c r="A105" s="34">
        <v>8326000023</v>
      </c>
      <c r="B105" s="31" t="s">
        <v>365</v>
      </c>
      <c r="C105" s="51">
        <f>D105*Discounting!$B$3</f>
        <v>80</v>
      </c>
      <c r="D105" s="37">
        <v>100</v>
      </c>
    </row>
    <row r="106" spans="1:4" s="24" customFormat="1">
      <c r="A106" s="34">
        <v>8326000025</v>
      </c>
      <c r="B106" s="31" t="s">
        <v>366</v>
      </c>
      <c r="C106" s="51">
        <f>D106*Discounting!$B$3</f>
        <v>80</v>
      </c>
      <c r="D106" s="37">
        <v>100</v>
      </c>
    </row>
    <row r="107" spans="1:4" s="24" customFormat="1">
      <c r="A107" s="34">
        <v>8326000033</v>
      </c>
      <c r="B107" s="31" t="s">
        <v>367</v>
      </c>
      <c r="C107" s="51">
        <f>D107*Discounting!$B$3</f>
        <v>80</v>
      </c>
      <c r="D107" s="37">
        <v>100</v>
      </c>
    </row>
    <row r="108" spans="1:4" s="24" customFormat="1">
      <c r="A108" s="34">
        <v>8326000026</v>
      </c>
      <c r="B108" s="31" t="s">
        <v>368</v>
      </c>
      <c r="C108" s="51">
        <f>D108*Discounting!$B$3</f>
        <v>80</v>
      </c>
      <c r="D108" s="37">
        <v>100</v>
      </c>
    </row>
    <row r="109" spans="1:4">
      <c r="A109" s="41"/>
      <c r="B109" s="81"/>
      <c r="C109" s="81"/>
      <c r="D109" s="30"/>
    </row>
    <row r="110" spans="1:4" s="24" customFormat="1" ht="60">
      <c r="A110" s="34"/>
      <c r="B110" s="31" t="s">
        <v>356</v>
      </c>
      <c r="C110" s="51"/>
      <c r="D110" s="37"/>
    </row>
  </sheetData>
  <mergeCells count="11">
    <mergeCell ref="A1:D1"/>
    <mergeCell ref="A55:B55"/>
    <mergeCell ref="A63:B63"/>
    <mergeCell ref="B86:D86"/>
    <mergeCell ref="A7:B7"/>
    <mergeCell ref="A24:B24"/>
    <mergeCell ref="A26:B26"/>
    <mergeCell ref="A44:B44"/>
    <mergeCell ref="A72:B72"/>
    <mergeCell ref="A75:B75"/>
    <mergeCell ref="A81:B81"/>
  </mergeCells>
  <pageMargins left="0.7" right="0.7" top="0.75" bottom="0.7" header="0.3" footer="0.3"/>
  <pageSetup fitToHeight="0" orientation="portrait" r:id="rId1"/>
  <headerFooter>
    <oddFooter>&amp;LCopyright © 2021 EF Johnson Company&amp;C&amp;P of &amp;N&amp;RVP6000</oddFooter>
  </headerFooter>
  <rowBreaks count="3" manualBreakCount="3">
    <brk id="6" max="16383" man="1"/>
    <brk id="43" max="16383" man="1"/>
    <brk id="7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A7E4C-DAB8-4D08-8704-D69980454314}">
  <dimension ref="A3:F47"/>
  <sheetViews>
    <sheetView workbookViewId="0">
      <selection activeCell="A6" sqref="A6:B6"/>
    </sheetView>
  </sheetViews>
  <sheetFormatPr defaultRowHeight="15"/>
  <cols>
    <col min="1" max="1" width="12.85546875" bestFit="1" customWidth="1"/>
    <col min="2" max="2" width="54.7109375" customWidth="1"/>
    <col min="3" max="4" width="10.7109375" customWidth="1"/>
  </cols>
  <sheetData>
    <row r="3" spans="1:6" ht="16.5" customHeight="1"/>
    <row r="4" spans="1:6" ht="3" customHeight="1"/>
    <row r="5" spans="1:6" ht="36.75" customHeight="1">
      <c r="A5" s="795" t="s">
        <v>3104</v>
      </c>
    </row>
    <row r="6" spans="1:6" s="90" customFormat="1">
      <c r="A6" s="904" t="s">
        <v>1765</v>
      </c>
      <c r="B6" s="905"/>
      <c r="C6" s="642" t="s">
        <v>927</v>
      </c>
      <c r="D6" s="643" t="s">
        <v>928</v>
      </c>
    </row>
    <row r="7" spans="1:6" s="90" customFormat="1">
      <c r="A7" s="644" t="s">
        <v>1926</v>
      </c>
      <c r="B7" s="645" t="s">
        <v>1927</v>
      </c>
      <c r="C7" s="646">
        <f>D7*0.8</f>
        <v>1924</v>
      </c>
      <c r="D7" s="646">
        <v>2405</v>
      </c>
      <c r="E7"/>
      <c r="F7"/>
    </row>
    <row r="8" spans="1:6" s="90" customFormat="1">
      <c r="A8" s="644" t="s">
        <v>1928</v>
      </c>
      <c r="B8" s="645" t="s">
        <v>1929</v>
      </c>
      <c r="C8" s="646">
        <f>D8*0.8</f>
        <v>1924</v>
      </c>
      <c r="D8" s="646">
        <v>2405</v>
      </c>
      <c r="E8"/>
      <c r="F8"/>
    </row>
    <row r="9" spans="1:6" s="90" customFormat="1">
      <c r="A9" s="647" t="s">
        <v>1930</v>
      </c>
      <c r="B9" s="648" t="s">
        <v>1931</v>
      </c>
      <c r="C9" s="649">
        <f>D9*0.8</f>
        <v>1924</v>
      </c>
      <c r="D9" s="649">
        <v>2405</v>
      </c>
      <c r="E9"/>
      <c r="F9"/>
    </row>
    <row r="10" spans="1:6" s="90" customFormat="1">
      <c r="A10" s="906" t="s">
        <v>1932</v>
      </c>
      <c r="B10" s="907"/>
      <c r="C10" s="642" t="s">
        <v>927</v>
      </c>
      <c r="D10" s="643" t="s">
        <v>928</v>
      </c>
      <c r="E10"/>
      <c r="F10"/>
    </row>
    <row r="11" spans="1:6" s="90" customFormat="1">
      <c r="A11" s="644" t="s">
        <v>1933</v>
      </c>
      <c r="B11" s="645" t="s">
        <v>1934</v>
      </c>
      <c r="C11" s="649">
        <f>D11*0.8</f>
        <v>1924</v>
      </c>
      <c r="D11" s="646">
        <v>2405</v>
      </c>
      <c r="E11"/>
      <c r="F11"/>
    </row>
    <row r="12" spans="1:6" s="90" customFormat="1">
      <c r="A12" s="644" t="s">
        <v>1935</v>
      </c>
      <c r="B12" s="645" t="s">
        <v>1936</v>
      </c>
      <c r="C12" s="649">
        <f>D12*0.8</f>
        <v>1924</v>
      </c>
      <c r="D12" s="646">
        <v>2405</v>
      </c>
      <c r="E12"/>
      <c r="F12"/>
    </row>
    <row r="13" spans="1:6" s="90" customFormat="1">
      <c r="A13" s="647" t="s">
        <v>1937</v>
      </c>
      <c r="B13" s="648" t="s">
        <v>1938</v>
      </c>
      <c r="C13" s="649">
        <f>D13*0.8</f>
        <v>1924</v>
      </c>
      <c r="D13" s="649">
        <v>2405</v>
      </c>
      <c r="E13"/>
      <c r="F13"/>
    </row>
    <row r="14" spans="1:6" s="90" customFormat="1">
      <c r="A14" s="906" t="s">
        <v>1939</v>
      </c>
      <c r="B14" s="907"/>
      <c r="C14" s="642" t="s">
        <v>927</v>
      </c>
      <c r="D14" s="643" t="s">
        <v>928</v>
      </c>
      <c r="E14"/>
      <c r="F14"/>
    </row>
    <row r="15" spans="1:6" s="90" customFormat="1" ht="30" customHeight="1">
      <c r="A15" s="902" t="s">
        <v>1940</v>
      </c>
      <c r="B15" s="908"/>
      <c r="C15" s="650"/>
      <c r="D15" s="650"/>
      <c r="E15"/>
      <c r="F15"/>
    </row>
    <row r="16" spans="1:6" s="90" customFormat="1" ht="22.5">
      <c r="A16" s="644" t="s">
        <v>1941</v>
      </c>
      <c r="B16" s="645" t="s">
        <v>1942</v>
      </c>
      <c r="C16" s="649">
        <f>D16*0.8</f>
        <v>2480</v>
      </c>
      <c r="D16" s="646">
        <v>3100</v>
      </c>
      <c r="E16"/>
      <c r="F16"/>
    </row>
    <row r="17" spans="1:6" s="90" customFormat="1" ht="22.5">
      <c r="A17" s="644" t="s">
        <v>1943</v>
      </c>
      <c r="B17" s="645" t="s">
        <v>1944</v>
      </c>
      <c r="C17" s="649">
        <f>D17*0.8</f>
        <v>2480</v>
      </c>
      <c r="D17" s="646">
        <v>3100</v>
      </c>
      <c r="E17"/>
      <c r="F17"/>
    </row>
    <row r="18" spans="1:6" s="90" customFormat="1" ht="22.5">
      <c r="A18" s="647" t="s">
        <v>1945</v>
      </c>
      <c r="B18" s="648" t="s">
        <v>1946</v>
      </c>
      <c r="C18" s="649">
        <f>D18*0.8</f>
        <v>2480</v>
      </c>
      <c r="D18" s="649">
        <v>3100</v>
      </c>
      <c r="E18"/>
      <c r="F18"/>
    </row>
    <row r="19" spans="1:6" s="90" customFormat="1">
      <c r="A19" s="906" t="s">
        <v>1947</v>
      </c>
      <c r="B19" s="907"/>
      <c r="C19" s="642" t="s">
        <v>927</v>
      </c>
      <c r="D19" s="643" t="s">
        <v>928</v>
      </c>
      <c r="E19"/>
      <c r="F19"/>
    </row>
    <row r="20" spans="1:6" s="90" customFormat="1">
      <c r="A20" s="644" t="s">
        <v>1948</v>
      </c>
      <c r="B20" s="645" t="s">
        <v>1949</v>
      </c>
      <c r="C20" s="649">
        <f>D20*0.8</f>
        <v>2136</v>
      </c>
      <c r="D20" s="646">
        <v>2670</v>
      </c>
      <c r="E20"/>
      <c r="F20"/>
    </row>
    <row r="21" spans="1:6" s="90" customFormat="1">
      <c r="A21" s="644" t="s">
        <v>1950</v>
      </c>
      <c r="B21" s="645" t="s">
        <v>1951</v>
      </c>
      <c r="C21" s="649">
        <f>D21*0.8</f>
        <v>2136</v>
      </c>
      <c r="D21" s="646">
        <v>2670</v>
      </c>
      <c r="E21"/>
      <c r="F21"/>
    </row>
    <row r="22" spans="1:6" s="90" customFormat="1" ht="22.5">
      <c r="A22" s="644" t="s">
        <v>1952</v>
      </c>
      <c r="B22" s="645" t="s">
        <v>1953</v>
      </c>
      <c r="C22" s="649">
        <f>D22*0.8</f>
        <v>2136</v>
      </c>
      <c r="D22" s="646">
        <v>2670</v>
      </c>
      <c r="E22"/>
      <c r="F22"/>
    </row>
    <row r="23" spans="1:6" s="90" customFormat="1">
      <c r="A23" s="906" t="s">
        <v>1954</v>
      </c>
      <c r="B23" s="907"/>
      <c r="C23" s="642" t="s">
        <v>927</v>
      </c>
      <c r="D23" s="643" t="s">
        <v>928</v>
      </c>
      <c r="E23"/>
      <c r="F23"/>
    </row>
    <row r="24" spans="1:6" s="90" customFormat="1" ht="37.5" customHeight="1">
      <c r="A24" s="902" t="s">
        <v>1955</v>
      </c>
      <c r="B24" s="903"/>
      <c r="C24" s="649"/>
      <c r="D24" s="650"/>
      <c r="E24"/>
      <c r="F24"/>
    </row>
    <row r="25" spans="1:6" s="90" customFormat="1" ht="22.5">
      <c r="A25" s="644" t="s">
        <v>1956</v>
      </c>
      <c r="B25" s="645" t="s">
        <v>1957</v>
      </c>
      <c r="C25" s="649">
        <f>D25*0.8</f>
        <v>2832</v>
      </c>
      <c r="D25" s="646">
        <v>3540</v>
      </c>
      <c r="E25"/>
      <c r="F25"/>
    </row>
    <row r="26" spans="1:6" s="90" customFormat="1" ht="22.5">
      <c r="A26" s="644" t="s">
        <v>1958</v>
      </c>
      <c r="B26" s="645" t="s">
        <v>1959</v>
      </c>
      <c r="C26" s="649">
        <f>D26*0.8</f>
        <v>2832</v>
      </c>
      <c r="D26" s="646">
        <v>3540</v>
      </c>
      <c r="E26"/>
      <c r="F26"/>
    </row>
    <row r="27" spans="1:6" s="90" customFormat="1" ht="22.5">
      <c r="A27" s="644" t="s">
        <v>1960</v>
      </c>
      <c r="B27" s="645" t="s">
        <v>1961</v>
      </c>
      <c r="C27" s="649">
        <f>D27*0.8</f>
        <v>2832</v>
      </c>
      <c r="D27" s="649">
        <v>3540</v>
      </c>
      <c r="E27"/>
      <c r="F27"/>
    </row>
    <row r="28" spans="1:6" s="90" customFormat="1">
      <c r="A28" s="904" t="s">
        <v>1962</v>
      </c>
      <c r="B28" s="905"/>
      <c r="C28" s="642" t="s">
        <v>927</v>
      </c>
      <c r="D28" s="643" t="s">
        <v>928</v>
      </c>
      <c r="E28"/>
      <c r="F28"/>
    </row>
    <row r="29" spans="1:6" s="90" customFormat="1">
      <c r="A29" s="644" t="s">
        <v>1963</v>
      </c>
      <c r="B29" s="645" t="s">
        <v>1964</v>
      </c>
      <c r="C29" s="649">
        <f t="shared" ref="C29:C35" si="0">D29*0.8</f>
        <v>135.44000000000003</v>
      </c>
      <c r="D29" s="646">
        <v>169.3</v>
      </c>
      <c r="E29"/>
      <c r="F29"/>
    </row>
    <row r="30" spans="1:6" s="90" customFormat="1">
      <c r="A30" s="644" t="s">
        <v>1965</v>
      </c>
      <c r="B30" s="645" t="s">
        <v>1966</v>
      </c>
      <c r="C30" s="649">
        <f t="shared" si="0"/>
        <v>82.600000000000009</v>
      </c>
      <c r="D30" s="646">
        <v>103.25</v>
      </c>
      <c r="E30"/>
      <c r="F30"/>
    </row>
    <row r="31" spans="1:6" s="90" customFormat="1">
      <c r="A31" s="644" t="s">
        <v>1967</v>
      </c>
      <c r="B31" s="645" t="s">
        <v>1968</v>
      </c>
      <c r="C31" s="649">
        <f t="shared" si="0"/>
        <v>40</v>
      </c>
      <c r="D31" s="646">
        <v>50</v>
      </c>
      <c r="E31"/>
      <c r="F31"/>
    </row>
    <row r="32" spans="1:6" s="90" customFormat="1">
      <c r="A32" s="644" t="s">
        <v>1969</v>
      </c>
      <c r="B32" s="645" t="s">
        <v>1970</v>
      </c>
      <c r="C32" s="649">
        <f t="shared" si="0"/>
        <v>40</v>
      </c>
      <c r="D32" s="646">
        <v>50</v>
      </c>
      <c r="E32"/>
      <c r="F32"/>
    </row>
    <row r="33" spans="1:6" s="90" customFormat="1">
      <c r="A33" s="644" t="s">
        <v>322</v>
      </c>
      <c r="B33" s="645" t="s">
        <v>1971</v>
      </c>
      <c r="C33" s="649">
        <f t="shared" si="0"/>
        <v>73.600000000000009</v>
      </c>
      <c r="D33" s="646">
        <v>92</v>
      </c>
      <c r="E33"/>
      <c r="F33"/>
    </row>
    <row r="34" spans="1:6" s="90" customFormat="1">
      <c r="A34" s="644" t="s">
        <v>1972</v>
      </c>
      <c r="B34" s="645" t="s">
        <v>1973</v>
      </c>
      <c r="C34" s="649">
        <f t="shared" si="0"/>
        <v>160</v>
      </c>
      <c r="D34" s="646">
        <v>200</v>
      </c>
      <c r="E34"/>
      <c r="F34"/>
    </row>
    <row r="35" spans="1:6" s="90" customFormat="1">
      <c r="A35" s="647" t="s">
        <v>1974</v>
      </c>
      <c r="B35" s="648" t="s">
        <v>1975</v>
      </c>
      <c r="C35" s="649">
        <f t="shared" si="0"/>
        <v>172</v>
      </c>
      <c r="D35" s="649">
        <v>215</v>
      </c>
      <c r="E35"/>
      <c r="F35"/>
    </row>
    <row r="36" spans="1:6" s="90" customFormat="1">
      <c r="A36" s="904" t="s">
        <v>1976</v>
      </c>
      <c r="B36" s="905"/>
      <c r="C36" s="642" t="s">
        <v>927</v>
      </c>
      <c r="D36" s="643" t="s">
        <v>928</v>
      </c>
      <c r="E36"/>
      <c r="F36"/>
    </row>
    <row r="37" spans="1:6" s="90" customFormat="1">
      <c r="A37" s="644" t="s">
        <v>1977</v>
      </c>
      <c r="B37" s="645" t="s">
        <v>1978</v>
      </c>
      <c r="C37" s="649">
        <f>D37*0.8</f>
        <v>1801.0400000000002</v>
      </c>
      <c r="D37" s="646">
        <v>2251.3000000000002</v>
      </c>
      <c r="E37"/>
      <c r="F37"/>
    </row>
    <row r="38" spans="1:6" s="90" customFormat="1">
      <c r="A38" s="644" t="s">
        <v>1979</v>
      </c>
      <c r="B38" s="645" t="s">
        <v>1980</v>
      </c>
      <c r="C38" s="649">
        <f>D38*0.8</f>
        <v>1801.0400000000002</v>
      </c>
      <c r="D38" s="646">
        <v>2251.3000000000002</v>
      </c>
      <c r="E38"/>
      <c r="F38"/>
    </row>
    <row r="39" spans="1:6" s="90" customFormat="1">
      <c r="A39" s="644" t="s">
        <v>1981</v>
      </c>
      <c r="B39" s="645" t="s">
        <v>1982</v>
      </c>
      <c r="C39" s="649">
        <f>D39*0.8</f>
        <v>1801.0400000000002</v>
      </c>
      <c r="D39" s="646">
        <v>2251.3000000000002</v>
      </c>
      <c r="E39"/>
      <c r="F39"/>
    </row>
    <row r="40" spans="1:6" s="90" customFormat="1">
      <c r="A40" s="644" t="s">
        <v>1983</v>
      </c>
      <c r="B40" s="645" t="s">
        <v>1984</v>
      </c>
      <c r="C40" s="649">
        <f>D40*0.8</f>
        <v>213.60000000000002</v>
      </c>
      <c r="D40" s="646">
        <v>267</v>
      </c>
      <c r="E40"/>
      <c r="F40"/>
    </row>
    <row r="41" spans="1:6" s="90" customFormat="1">
      <c r="A41" s="904" t="s">
        <v>1985</v>
      </c>
      <c r="B41" s="905"/>
      <c r="C41" s="642" t="s">
        <v>927</v>
      </c>
      <c r="D41" s="643" t="s">
        <v>928</v>
      </c>
      <c r="E41"/>
      <c r="F41"/>
    </row>
    <row r="42" spans="1:6" s="90" customFormat="1" ht="29.25">
      <c r="A42" s="644" t="s">
        <v>1986</v>
      </c>
      <c r="B42" s="645" t="s">
        <v>1987</v>
      </c>
      <c r="C42" s="649">
        <f t="shared" ref="C42:C47" si="1">D42*0.8</f>
        <v>498.40000000000003</v>
      </c>
      <c r="D42" s="646">
        <v>623</v>
      </c>
      <c r="E42"/>
      <c r="F42"/>
    </row>
    <row r="43" spans="1:6" s="90" customFormat="1" ht="29.25">
      <c r="A43" s="644" t="s">
        <v>1988</v>
      </c>
      <c r="B43" s="645" t="s">
        <v>1989</v>
      </c>
      <c r="C43" s="649">
        <f t="shared" si="1"/>
        <v>498.40000000000003</v>
      </c>
      <c r="D43" s="646">
        <v>623</v>
      </c>
      <c r="E43"/>
      <c r="F43"/>
    </row>
    <row r="44" spans="1:6" s="90" customFormat="1">
      <c r="A44" s="644" t="s">
        <v>1990</v>
      </c>
      <c r="B44" s="645" t="s">
        <v>1991</v>
      </c>
      <c r="C44" s="649">
        <f t="shared" si="1"/>
        <v>41.84</v>
      </c>
      <c r="D44" s="646">
        <v>52.3</v>
      </c>
      <c r="E44"/>
      <c r="F44"/>
    </row>
    <row r="45" spans="1:6" s="90" customFormat="1">
      <c r="A45" s="644" t="s">
        <v>1992</v>
      </c>
      <c r="B45" s="645" t="s">
        <v>1993</v>
      </c>
      <c r="C45" s="649">
        <f t="shared" si="1"/>
        <v>41.84</v>
      </c>
      <c r="D45" s="646">
        <v>52.3</v>
      </c>
      <c r="E45"/>
      <c r="F45"/>
    </row>
    <row r="46" spans="1:6" s="90" customFormat="1">
      <c r="A46" s="644" t="s">
        <v>1994</v>
      </c>
      <c r="B46" s="645" t="s">
        <v>1995</v>
      </c>
      <c r="C46" s="649">
        <f t="shared" si="1"/>
        <v>226.16</v>
      </c>
      <c r="D46" s="646">
        <v>282.7</v>
      </c>
      <c r="E46"/>
      <c r="F46"/>
    </row>
    <row r="47" spans="1:6" s="90" customFormat="1">
      <c r="A47" s="644" t="s">
        <v>1996</v>
      </c>
      <c r="B47" s="645" t="s">
        <v>1997</v>
      </c>
      <c r="C47" s="649">
        <f t="shared" si="1"/>
        <v>360.24</v>
      </c>
      <c r="D47" s="646">
        <v>450.3</v>
      </c>
      <c r="E47"/>
      <c r="F47"/>
    </row>
  </sheetData>
  <mergeCells count="10">
    <mergeCell ref="A24:B24"/>
    <mergeCell ref="A28:B28"/>
    <mergeCell ref="A36:B36"/>
    <mergeCell ref="A41:B41"/>
    <mergeCell ref="A6:B6"/>
    <mergeCell ref="A10:B10"/>
    <mergeCell ref="A14:B14"/>
    <mergeCell ref="A15:B15"/>
    <mergeCell ref="A19:B19"/>
    <mergeCell ref="A23:B23"/>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4CEDF-5935-4F96-B815-496090122A4E}">
  <dimension ref="A1:G138"/>
  <sheetViews>
    <sheetView topLeftCell="A130" workbookViewId="0">
      <selection activeCell="D137" sqref="D137"/>
    </sheetView>
  </sheetViews>
  <sheetFormatPr defaultColWidth="9.140625" defaultRowHeight="14.25"/>
  <cols>
    <col min="1" max="1" width="14.7109375" style="651" customWidth="1"/>
    <col min="2" max="2" width="54.7109375" style="651" customWidth="1"/>
    <col min="3" max="4" width="10.7109375" style="651" customWidth="1"/>
    <col min="5" max="6" width="9.140625" style="651"/>
    <col min="7" max="7" width="10.42578125" style="651" bestFit="1" customWidth="1"/>
    <col min="8" max="16384" width="9.140625" style="651"/>
  </cols>
  <sheetData>
    <row r="1" spans="1:4" ht="17.25" customHeight="1"/>
    <row r="2" spans="1:4" ht="17.25" customHeight="1"/>
    <row r="3" spans="1:4" ht="17.25" customHeight="1"/>
    <row r="4" spans="1:4" ht="3" customHeight="1"/>
    <row r="5" spans="1:4" ht="12.6" customHeight="1">
      <c r="A5" s="795" t="s">
        <v>3104</v>
      </c>
      <c r="B5"/>
      <c r="C5"/>
      <c r="D5"/>
    </row>
    <row r="6" spans="1:4" ht="266.25" customHeight="1">
      <c r="A6"/>
      <c r="B6"/>
      <c r="C6"/>
      <c r="D6"/>
    </row>
    <row r="7" spans="1:4" s="655" customFormat="1" ht="15" customHeight="1">
      <c r="A7" s="652" t="s">
        <v>1998</v>
      </c>
      <c r="B7" s="653"/>
      <c r="C7" s="654" t="s">
        <v>927</v>
      </c>
      <c r="D7" s="643" t="s">
        <v>928</v>
      </c>
    </row>
    <row r="8" spans="1:4" s="655" customFormat="1" ht="15" customHeight="1">
      <c r="A8" s="644" t="s">
        <v>1999</v>
      </c>
      <c r="B8" s="645" t="s">
        <v>2000</v>
      </c>
      <c r="C8" s="646">
        <f>D8*0.8</f>
        <v>4467.76</v>
      </c>
      <c r="D8" s="646">
        <v>5584.7</v>
      </c>
    </row>
    <row r="9" spans="1:4" s="655" customFormat="1" ht="15" customHeight="1">
      <c r="A9" s="911" t="s">
        <v>926</v>
      </c>
      <c r="B9" s="912"/>
      <c r="C9" s="642" t="s">
        <v>927</v>
      </c>
      <c r="D9" s="643" t="s">
        <v>928</v>
      </c>
    </row>
    <row r="10" spans="1:4" s="655" customFormat="1" ht="15">
      <c r="A10" s="90"/>
      <c r="B10" s="90"/>
      <c r="C10" s="90"/>
      <c r="D10" s="90"/>
    </row>
    <row r="11" spans="1:4" s="655" customFormat="1" ht="15">
      <c r="A11" s="90"/>
      <c r="B11" s="90"/>
      <c r="C11" s="90"/>
      <c r="D11" s="90"/>
    </row>
    <row r="12" spans="1:4" s="655" customFormat="1" ht="15">
      <c r="A12" s="90"/>
      <c r="B12" s="90"/>
      <c r="C12" s="90"/>
      <c r="D12" s="90"/>
    </row>
    <row r="13" spans="1:4" s="655" customFormat="1" ht="15">
      <c r="A13" s="90"/>
      <c r="B13" s="90"/>
      <c r="C13" s="90"/>
      <c r="D13" s="90"/>
    </row>
    <row r="14" spans="1:4" s="655" customFormat="1" ht="15">
      <c r="A14" s="90"/>
      <c r="B14" s="90"/>
      <c r="C14" s="90"/>
      <c r="D14" s="90"/>
    </row>
    <row r="15" spans="1:4" s="655" customFormat="1" ht="15">
      <c r="A15" s="90"/>
      <c r="B15" s="90"/>
      <c r="C15" s="90"/>
      <c r="D15" s="90"/>
    </row>
    <row r="16" spans="1:4" s="655" customFormat="1" ht="15">
      <c r="A16" s="90"/>
      <c r="B16" s="90"/>
      <c r="C16" s="90"/>
      <c r="D16" s="90"/>
    </row>
    <row r="17" spans="1:4" s="655" customFormat="1" ht="30" customHeight="1">
      <c r="A17" s="90"/>
      <c r="B17" s="90"/>
      <c r="C17" s="90"/>
      <c r="D17" s="90"/>
    </row>
    <row r="18" spans="1:4" s="655" customFormat="1" ht="15">
      <c r="A18" s="90"/>
      <c r="B18" s="90"/>
      <c r="C18" s="90"/>
      <c r="D18" s="90"/>
    </row>
    <row r="19" spans="1:4" s="655" customFormat="1" ht="15" customHeight="1">
      <c r="A19" s="656" t="s">
        <v>929</v>
      </c>
      <c r="B19" s="657" t="s">
        <v>2001</v>
      </c>
      <c r="C19" s="658" t="s">
        <v>931</v>
      </c>
      <c r="D19" s="658" t="s">
        <v>931</v>
      </c>
    </row>
    <row r="20" spans="1:4" s="655" customFormat="1" ht="20.25">
      <c r="A20" s="659" t="s">
        <v>932</v>
      </c>
      <c r="B20" s="660" t="s">
        <v>2002</v>
      </c>
      <c r="C20" s="661" t="s">
        <v>931</v>
      </c>
      <c r="D20" s="661" t="s">
        <v>931</v>
      </c>
    </row>
    <row r="21" spans="1:4" s="655" customFormat="1" ht="15" customHeight="1">
      <c r="A21" s="911" t="s">
        <v>2003</v>
      </c>
      <c r="B21" s="912"/>
      <c r="C21" s="642" t="s">
        <v>927</v>
      </c>
      <c r="D21" s="643" t="s">
        <v>928</v>
      </c>
    </row>
    <row r="22" spans="1:4" s="655" customFormat="1" ht="74.25" customHeight="1">
      <c r="A22" s="913" t="s">
        <v>2004</v>
      </c>
      <c r="B22" s="913"/>
      <c r="C22" s="913"/>
      <c r="D22" s="913"/>
    </row>
    <row r="23" spans="1:4" s="655" customFormat="1" ht="12" customHeight="1">
      <c r="A23" s="662"/>
      <c r="B23" s="663" t="s">
        <v>2005</v>
      </c>
      <c r="C23" s="664"/>
      <c r="D23" s="664"/>
    </row>
    <row r="24" spans="1:4" s="655" customFormat="1" ht="12" customHeight="1">
      <c r="A24" s="662"/>
      <c r="B24" s="665" t="s">
        <v>2006</v>
      </c>
      <c r="C24" s="666" t="s">
        <v>2007</v>
      </c>
      <c r="D24" s="664"/>
    </row>
    <row r="25" spans="1:4" s="655" customFormat="1" ht="12" customHeight="1">
      <c r="A25" s="662"/>
      <c r="B25" s="665" t="s">
        <v>2008</v>
      </c>
      <c r="C25" s="667" t="s">
        <v>2294</v>
      </c>
      <c r="D25" s="664"/>
    </row>
    <row r="26" spans="1:4" s="655" customFormat="1" ht="12" customHeight="1">
      <c r="A26" s="662"/>
      <c r="B26" s="665" t="s">
        <v>2009</v>
      </c>
      <c r="C26" s="667" t="s">
        <v>2295</v>
      </c>
      <c r="D26" s="664"/>
    </row>
    <row r="27" spans="1:4" s="655" customFormat="1" ht="12" customHeight="1">
      <c r="A27" s="662"/>
      <c r="B27" s="665" t="s">
        <v>2010</v>
      </c>
      <c r="C27" s="667" t="s">
        <v>2296</v>
      </c>
      <c r="D27" s="664"/>
    </row>
    <row r="28" spans="1:4" s="655" customFormat="1" ht="15" customHeight="1">
      <c r="A28" s="911" t="s">
        <v>2011</v>
      </c>
      <c r="B28" s="912"/>
      <c r="C28" s="642" t="s">
        <v>927</v>
      </c>
      <c r="D28" s="643" t="s">
        <v>928</v>
      </c>
    </row>
    <row r="29" spans="1:4" s="655" customFormat="1" ht="49.5" customHeight="1">
      <c r="A29" s="647" t="s">
        <v>2012</v>
      </c>
      <c r="B29" s="648" t="s">
        <v>2013</v>
      </c>
      <c r="C29" s="649">
        <f>D29*0.8</f>
        <v>82.600000000000009</v>
      </c>
      <c r="D29" s="649">
        <v>103.25</v>
      </c>
    </row>
    <row r="30" spans="1:4" s="655" customFormat="1" ht="15" customHeight="1">
      <c r="A30" s="911" t="s">
        <v>1517</v>
      </c>
      <c r="B30" s="912"/>
      <c r="C30" s="642" t="s">
        <v>927</v>
      </c>
      <c r="D30" s="643" t="s">
        <v>928</v>
      </c>
    </row>
    <row r="31" spans="1:4" s="655" customFormat="1" ht="27" customHeight="1">
      <c r="A31" s="914" t="s">
        <v>2014</v>
      </c>
      <c r="B31" s="915"/>
      <c r="C31" s="915"/>
      <c r="D31" s="915"/>
    </row>
    <row r="32" spans="1:4" s="655" customFormat="1" ht="110.25" customHeight="1">
      <c r="A32" s="913" t="s">
        <v>2015</v>
      </c>
      <c r="B32" s="913"/>
      <c r="C32" s="913"/>
      <c r="D32" s="913"/>
    </row>
    <row r="33" spans="1:4" s="655" customFormat="1">
      <c r="A33" s="668" t="s">
        <v>2016</v>
      </c>
      <c r="B33" s="669" t="s">
        <v>2017</v>
      </c>
      <c r="C33" s="649">
        <f>D33*0.8</f>
        <v>400</v>
      </c>
      <c r="D33" s="649">
        <v>500</v>
      </c>
    </row>
    <row r="34" spans="1:4" s="655" customFormat="1">
      <c r="A34" s="652" t="s">
        <v>1962</v>
      </c>
      <c r="B34" s="670"/>
      <c r="C34" s="642" t="s">
        <v>927</v>
      </c>
      <c r="D34" s="643" t="s">
        <v>928</v>
      </c>
    </row>
    <row r="35" spans="1:4" s="655" customFormat="1">
      <c r="A35" s="668" t="s">
        <v>2018</v>
      </c>
      <c r="B35" s="669" t="s">
        <v>2019</v>
      </c>
      <c r="C35" s="649">
        <f>D35*0.8</f>
        <v>2848.16</v>
      </c>
      <c r="D35" s="646">
        <v>3560.2</v>
      </c>
    </row>
    <row r="36" spans="1:4" s="655" customFormat="1">
      <c r="A36" s="671" t="s">
        <v>2020</v>
      </c>
      <c r="B36" s="672" t="s">
        <v>2021</v>
      </c>
      <c r="C36" s="649">
        <f>D36*0.8</f>
        <v>200</v>
      </c>
      <c r="D36" s="646">
        <v>250</v>
      </c>
    </row>
    <row r="37" spans="1:4" s="655" customFormat="1">
      <c r="A37" s="673" t="s">
        <v>2022</v>
      </c>
      <c r="B37" s="674" t="s">
        <v>2023</v>
      </c>
      <c r="C37" s="649">
        <f>D37*0.8</f>
        <v>14</v>
      </c>
      <c r="D37" s="646">
        <v>17.5</v>
      </c>
    </row>
    <row r="38" spans="1:4" s="655" customFormat="1">
      <c r="A38" s="675" t="s">
        <v>2024</v>
      </c>
      <c r="B38" s="676" t="s">
        <v>2025</v>
      </c>
      <c r="C38" s="649">
        <f>D38*0.8</f>
        <v>40</v>
      </c>
      <c r="D38" s="649">
        <v>50</v>
      </c>
    </row>
    <row r="39" spans="1:4" s="655" customFormat="1">
      <c r="A39" s="911" t="s">
        <v>2026</v>
      </c>
      <c r="B39" s="912"/>
      <c r="C39" s="642" t="s">
        <v>927</v>
      </c>
      <c r="D39" s="643" t="s">
        <v>928</v>
      </c>
    </row>
    <row r="40" spans="1:4" s="655" customFormat="1">
      <c r="A40" s="916" t="s">
        <v>2027</v>
      </c>
      <c r="B40" s="916"/>
      <c r="C40" s="650"/>
      <c r="D40" s="650"/>
    </row>
    <row r="41" spans="1:4" s="655" customFormat="1">
      <c r="A41" s="673" t="s">
        <v>2028</v>
      </c>
      <c r="B41" s="674" t="s">
        <v>2029</v>
      </c>
      <c r="C41" s="649">
        <f t="shared" ref="C41:C47" si="0">D41*0.8</f>
        <v>1667.0400000000002</v>
      </c>
      <c r="D41" s="646">
        <v>2083.8000000000002</v>
      </c>
    </row>
    <row r="42" spans="1:4" s="655" customFormat="1">
      <c r="A42" s="673" t="s">
        <v>2030</v>
      </c>
      <c r="B42" s="674" t="s">
        <v>2031</v>
      </c>
      <c r="C42" s="649">
        <f t="shared" si="0"/>
        <v>2098.4</v>
      </c>
      <c r="D42" s="646">
        <v>2623</v>
      </c>
    </row>
    <row r="43" spans="1:4" s="655" customFormat="1">
      <c r="A43" s="673" t="s">
        <v>2032</v>
      </c>
      <c r="B43" s="674" t="s">
        <v>2033</v>
      </c>
      <c r="C43" s="649">
        <f t="shared" si="0"/>
        <v>2976</v>
      </c>
      <c r="D43" s="646">
        <v>3720</v>
      </c>
    </row>
    <row r="44" spans="1:4" s="655" customFormat="1">
      <c r="A44" s="673" t="s">
        <v>2034</v>
      </c>
      <c r="B44" s="674" t="s">
        <v>2035</v>
      </c>
      <c r="C44" s="649">
        <f t="shared" si="0"/>
        <v>2976</v>
      </c>
      <c r="D44" s="646">
        <v>3720</v>
      </c>
    </row>
    <row r="45" spans="1:4" s="655" customFormat="1">
      <c r="A45" s="673" t="s">
        <v>2036</v>
      </c>
      <c r="B45" s="674" t="s">
        <v>2037</v>
      </c>
      <c r="C45" s="649">
        <f t="shared" si="0"/>
        <v>2976</v>
      </c>
      <c r="D45" s="646">
        <v>3720</v>
      </c>
    </row>
    <row r="46" spans="1:4" s="655" customFormat="1">
      <c r="A46" s="673" t="s">
        <v>2038</v>
      </c>
      <c r="B46" s="674" t="s">
        <v>2039</v>
      </c>
      <c r="C46" s="649">
        <f t="shared" si="0"/>
        <v>2976</v>
      </c>
      <c r="D46" s="646">
        <v>3720</v>
      </c>
    </row>
    <row r="47" spans="1:4" s="655" customFormat="1">
      <c r="A47" s="673" t="s">
        <v>2040</v>
      </c>
      <c r="B47" s="674" t="s">
        <v>2041</v>
      </c>
      <c r="C47" s="649">
        <f t="shared" si="0"/>
        <v>3680</v>
      </c>
      <c r="D47" s="646">
        <v>4600</v>
      </c>
    </row>
    <row r="48" spans="1:4" s="655" customFormat="1">
      <c r="A48" s="911" t="s">
        <v>2042</v>
      </c>
      <c r="B48" s="912"/>
      <c r="C48" s="642" t="s">
        <v>927</v>
      </c>
      <c r="D48" s="643" t="s">
        <v>928</v>
      </c>
    </row>
    <row r="49" spans="1:4" s="655" customFormat="1">
      <c r="A49" s="916" t="s">
        <v>2043</v>
      </c>
      <c r="B49" s="916"/>
      <c r="C49" s="650"/>
      <c r="D49" s="650"/>
    </row>
    <row r="50" spans="1:4" s="655" customFormat="1">
      <c r="A50" s="673" t="s">
        <v>2044</v>
      </c>
      <c r="B50" s="674" t="s">
        <v>2029</v>
      </c>
      <c r="C50" s="649">
        <f t="shared" ref="C50:C58" si="1">D50*0.8</f>
        <v>1332</v>
      </c>
      <c r="D50" s="646">
        <v>1665</v>
      </c>
    </row>
    <row r="51" spans="1:4" s="655" customFormat="1">
      <c r="A51" s="673" t="s">
        <v>2045</v>
      </c>
      <c r="B51" s="674" t="s">
        <v>2046</v>
      </c>
      <c r="C51" s="649">
        <f t="shared" si="1"/>
        <v>1809.4400000000003</v>
      </c>
      <c r="D51" s="646">
        <v>2261.8000000000002</v>
      </c>
    </row>
    <row r="52" spans="1:4" s="655" customFormat="1" ht="20.25">
      <c r="A52" s="673" t="s">
        <v>2047</v>
      </c>
      <c r="B52" s="674" t="s">
        <v>2048</v>
      </c>
      <c r="C52" s="649">
        <f t="shared" si="1"/>
        <v>1560</v>
      </c>
      <c r="D52" s="646">
        <v>1950</v>
      </c>
    </row>
    <row r="53" spans="1:4" s="655" customFormat="1" ht="20.25">
      <c r="A53" s="673" t="s">
        <v>2049</v>
      </c>
      <c r="B53" s="674" t="s">
        <v>2050</v>
      </c>
      <c r="C53" s="649">
        <f t="shared" si="1"/>
        <v>1560</v>
      </c>
      <c r="D53" s="646">
        <v>1950</v>
      </c>
    </row>
    <row r="54" spans="1:4" s="655" customFormat="1">
      <c r="A54" s="673" t="s">
        <v>2051</v>
      </c>
      <c r="B54" s="674" t="s">
        <v>2052</v>
      </c>
      <c r="C54" s="649">
        <f t="shared" si="1"/>
        <v>2448</v>
      </c>
      <c r="D54" s="646">
        <v>3060</v>
      </c>
    </row>
    <row r="55" spans="1:4" s="655" customFormat="1">
      <c r="A55" s="673" t="s">
        <v>2053</v>
      </c>
      <c r="B55" s="674" t="s">
        <v>2054</v>
      </c>
      <c r="C55" s="649">
        <f t="shared" si="1"/>
        <v>2448</v>
      </c>
      <c r="D55" s="646">
        <v>3060</v>
      </c>
    </row>
    <row r="56" spans="1:4" s="655" customFormat="1">
      <c r="A56" s="673" t="s">
        <v>2055</v>
      </c>
      <c r="B56" s="674" t="s">
        <v>2056</v>
      </c>
      <c r="C56" s="649">
        <f t="shared" si="1"/>
        <v>2448</v>
      </c>
      <c r="D56" s="646">
        <v>3060</v>
      </c>
    </row>
    <row r="57" spans="1:4" s="655" customFormat="1">
      <c r="A57" s="673" t="s">
        <v>2057</v>
      </c>
      <c r="B57" s="674" t="s">
        <v>2058</v>
      </c>
      <c r="C57" s="649">
        <f t="shared" si="1"/>
        <v>2448</v>
      </c>
      <c r="D57" s="646">
        <v>3060</v>
      </c>
    </row>
    <row r="58" spans="1:4" s="655" customFormat="1">
      <c r="A58" s="671" t="s">
        <v>2059</v>
      </c>
      <c r="B58" s="672" t="s">
        <v>2041</v>
      </c>
      <c r="C58" s="649">
        <f t="shared" si="1"/>
        <v>3248</v>
      </c>
      <c r="D58" s="646">
        <v>4060</v>
      </c>
    </row>
    <row r="59" spans="1:4" s="655" customFormat="1">
      <c r="A59" s="677" t="s">
        <v>2060</v>
      </c>
      <c r="B59" s="678"/>
      <c r="C59" s="642" t="s">
        <v>927</v>
      </c>
      <c r="D59" s="643" t="s">
        <v>928</v>
      </c>
    </row>
    <row r="60" spans="1:4" s="655" customFormat="1" ht="20.25">
      <c r="A60" s="673" t="s">
        <v>2061</v>
      </c>
      <c r="B60" s="674" t="s">
        <v>2062</v>
      </c>
      <c r="C60" s="649">
        <f>D60*0.8</f>
        <v>397.84000000000003</v>
      </c>
      <c r="D60" s="646">
        <v>497.3</v>
      </c>
    </row>
    <row r="61" spans="1:4" s="655" customFormat="1" ht="20.25">
      <c r="A61" s="673" t="s">
        <v>2063</v>
      </c>
      <c r="B61" s="674" t="s">
        <v>2064</v>
      </c>
      <c r="C61" s="649">
        <f>D61*0.8</f>
        <v>1084</v>
      </c>
      <c r="D61" s="646">
        <v>1355</v>
      </c>
    </row>
    <row r="62" spans="1:4" s="655" customFormat="1">
      <c r="A62" s="673" t="s">
        <v>2065</v>
      </c>
      <c r="B62" s="674" t="s">
        <v>2066</v>
      </c>
      <c r="C62" s="649">
        <f>D62*0.8</f>
        <v>1084</v>
      </c>
      <c r="D62" s="646">
        <v>1355</v>
      </c>
    </row>
    <row r="63" spans="1:4" s="655" customFormat="1">
      <c r="A63" s="673" t="s">
        <v>2067</v>
      </c>
      <c r="B63" s="674" t="s">
        <v>2068</v>
      </c>
      <c r="C63" s="649">
        <f>D63*0.8</f>
        <v>1392</v>
      </c>
      <c r="D63" s="646">
        <v>1740</v>
      </c>
    </row>
    <row r="64" spans="1:4" s="655" customFormat="1">
      <c r="A64" s="677" t="s">
        <v>2069</v>
      </c>
      <c r="B64" s="678"/>
      <c r="C64" s="642" t="s">
        <v>927</v>
      </c>
      <c r="D64" s="643" t="s">
        <v>928</v>
      </c>
    </row>
    <row r="65" spans="1:7" s="655" customFormat="1" ht="14.25" customHeight="1">
      <c r="A65" s="673" t="s">
        <v>2070</v>
      </c>
      <c r="B65" s="674" t="s">
        <v>2071</v>
      </c>
      <c r="C65" s="649">
        <f t="shared" ref="C65:C73" si="2">D65*0.8</f>
        <v>1300.5920000000001</v>
      </c>
      <c r="D65" s="646">
        <v>1625.74</v>
      </c>
    </row>
    <row r="66" spans="1:7" s="655" customFormat="1">
      <c r="A66" s="673" t="s">
        <v>2072</v>
      </c>
      <c r="B66" s="674" t="s">
        <v>2073</v>
      </c>
      <c r="C66" s="649">
        <f t="shared" si="2"/>
        <v>1467</v>
      </c>
      <c r="D66" s="646">
        <v>1833.75</v>
      </c>
    </row>
    <row r="67" spans="1:7" s="655" customFormat="1">
      <c r="A67" s="673" t="s">
        <v>2074</v>
      </c>
      <c r="B67" s="674" t="s">
        <v>2075</v>
      </c>
      <c r="C67" s="649">
        <f t="shared" si="2"/>
        <v>3945.6000000000004</v>
      </c>
      <c r="D67" s="646">
        <v>4932</v>
      </c>
      <c r="G67" s="679"/>
    </row>
    <row r="68" spans="1:7" s="655" customFormat="1">
      <c r="A68" s="673" t="s">
        <v>2076</v>
      </c>
      <c r="B68" s="674" t="s">
        <v>2077</v>
      </c>
      <c r="C68" s="649">
        <f t="shared" si="2"/>
        <v>2643.7840000000001</v>
      </c>
      <c r="D68" s="646">
        <v>3304.73</v>
      </c>
      <c r="G68" s="679"/>
    </row>
    <row r="69" spans="1:7" s="655" customFormat="1" ht="20.25">
      <c r="A69" s="673" t="s">
        <v>2078</v>
      </c>
      <c r="B69" s="674" t="s">
        <v>2079</v>
      </c>
      <c r="C69" s="649">
        <f t="shared" si="2"/>
        <v>743.40000000000009</v>
      </c>
      <c r="D69" s="646">
        <v>929.25</v>
      </c>
      <c r="G69" s="679"/>
    </row>
    <row r="70" spans="1:7" s="655" customFormat="1">
      <c r="A70" s="673" t="s">
        <v>2080</v>
      </c>
      <c r="B70" s="674" t="s">
        <v>2081</v>
      </c>
      <c r="C70" s="649">
        <f t="shared" si="2"/>
        <v>65.448000000000008</v>
      </c>
      <c r="D70" s="646">
        <v>81.81</v>
      </c>
    </row>
    <row r="71" spans="1:7" s="655" customFormat="1">
      <c r="A71" s="673" t="s">
        <v>2082</v>
      </c>
      <c r="B71" s="674" t="s">
        <v>2083</v>
      </c>
      <c r="C71" s="649">
        <f t="shared" si="2"/>
        <v>505.8</v>
      </c>
      <c r="D71" s="646">
        <v>632.25</v>
      </c>
    </row>
    <row r="72" spans="1:7" s="655" customFormat="1">
      <c r="A72" s="671" t="s">
        <v>2084</v>
      </c>
      <c r="B72" s="672" t="s">
        <v>2085</v>
      </c>
      <c r="C72" s="649">
        <f t="shared" si="2"/>
        <v>97.632000000000005</v>
      </c>
      <c r="D72" s="646">
        <v>122.04</v>
      </c>
    </row>
    <row r="73" spans="1:7" s="655" customFormat="1">
      <c r="A73" s="673" t="s">
        <v>2086</v>
      </c>
      <c r="B73" s="674" t="s">
        <v>2087</v>
      </c>
      <c r="C73" s="649">
        <f t="shared" si="2"/>
        <v>524.16000000000008</v>
      </c>
      <c r="D73" s="646">
        <v>655.20000000000005</v>
      </c>
    </row>
    <row r="74" spans="1:7" s="655" customFormat="1">
      <c r="A74" s="677" t="s">
        <v>2088</v>
      </c>
      <c r="B74" s="678"/>
      <c r="C74" s="642" t="s">
        <v>927</v>
      </c>
      <c r="D74" s="643" t="s">
        <v>928</v>
      </c>
    </row>
    <row r="75" spans="1:7" s="655" customFormat="1" ht="29.25">
      <c r="A75" s="673" t="s">
        <v>2089</v>
      </c>
      <c r="B75" s="674" t="s">
        <v>2090</v>
      </c>
      <c r="C75" s="649">
        <f>D75*0.8</f>
        <v>328</v>
      </c>
      <c r="D75" s="646">
        <v>410</v>
      </c>
    </row>
    <row r="76" spans="1:7" s="655" customFormat="1" ht="29.25">
      <c r="A76" s="668" t="s">
        <v>2091</v>
      </c>
      <c r="B76" s="669" t="s">
        <v>2092</v>
      </c>
      <c r="C76" s="649">
        <f>D76*0.8</f>
        <v>288</v>
      </c>
      <c r="D76" s="646">
        <v>360</v>
      </c>
    </row>
    <row r="77" spans="1:7" s="655" customFormat="1">
      <c r="A77" s="652" t="s">
        <v>2093</v>
      </c>
      <c r="B77" s="653"/>
      <c r="C77" s="642" t="s">
        <v>927</v>
      </c>
      <c r="D77" s="643" t="s">
        <v>928</v>
      </c>
    </row>
    <row r="78" spans="1:7" s="655" customFormat="1" ht="20.25">
      <c r="A78" s="673" t="s">
        <v>2094</v>
      </c>
      <c r="B78" s="674" t="s">
        <v>2095</v>
      </c>
      <c r="C78" s="649">
        <f t="shared" ref="C78:C83" si="3">D78*0.8</f>
        <v>1200</v>
      </c>
      <c r="D78" s="646">
        <v>1500</v>
      </c>
    </row>
    <row r="79" spans="1:7" s="655" customFormat="1" ht="20.25">
      <c r="A79" s="673" t="s">
        <v>2096</v>
      </c>
      <c r="B79" s="674" t="s">
        <v>2097</v>
      </c>
      <c r="C79" s="649">
        <f t="shared" si="3"/>
        <v>9333.6</v>
      </c>
      <c r="D79" s="646">
        <v>11667</v>
      </c>
    </row>
    <row r="80" spans="1:7" s="655" customFormat="1" ht="40.5">
      <c r="A80" s="673" t="s">
        <v>2098</v>
      </c>
      <c r="B80" s="674" t="s">
        <v>2099</v>
      </c>
      <c r="C80" s="649">
        <f t="shared" si="3"/>
        <v>466.40000000000003</v>
      </c>
      <c r="D80" s="646">
        <v>583</v>
      </c>
    </row>
    <row r="81" spans="1:4" s="655" customFormat="1" ht="38.25">
      <c r="A81" s="673" t="s">
        <v>2100</v>
      </c>
      <c r="B81" s="672" t="s">
        <v>2101</v>
      </c>
      <c r="C81" s="649">
        <f t="shared" si="3"/>
        <v>367.20000000000005</v>
      </c>
      <c r="D81" s="646">
        <v>459</v>
      </c>
    </row>
    <row r="82" spans="1:4" s="655" customFormat="1">
      <c r="A82" s="673" t="s">
        <v>2102</v>
      </c>
      <c r="B82" s="674" t="s">
        <v>2103</v>
      </c>
      <c r="C82" s="649">
        <f t="shared" si="3"/>
        <v>133.6</v>
      </c>
      <c r="D82" s="646">
        <v>167</v>
      </c>
    </row>
    <row r="83" spans="1:4" s="655" customFormat="1" ht="15" thickBot="1">
      <c r="A83" s="673" t="s">
        <v>2104</v>
      </c>
      <c r="B83" s="674" t="s">
        <v>2105</v>
      </c>
      <c r="C83" s="649">
        <f t="shared" si="3"/>
        <v>133.6</v>
      </c>
      <c r="D83" s="646">
        <v>167</v>
      </c>
    </row>
    <row r="84" spans="1:4" s="655" customFormat="1" ht="23.25" thickBot="1">
      <c r="A84" s="909" t="s">
        <v>2106</v>
      </c>
      <c r="B84" s="910"/>
      <c r="C84" s="680" t="s">
        <v>2107</v>
      </c>
      <c r="D84" s="681" t="s">
        <v>2108</v>
      </c>
    </row>
    <row r="85" spans="1:4" s="655" customFormat="1">
      <c r="A85" s="918" t="s">
        <v>2109</v>
      </c>
      <c r="B85" s="918"/>
      <c r="C85" s="682" t="s">
        <v>2110</v>
      </c>
      <c r="D85" s="683" t="s">
        <v>2110</v>
      </c>
    </row>
    <row r="86" spans="1:4" s="655" customFormat="1">
      <c r="A86" s="919" t="s">
        <v>2111</v>
      </c>
      <c r="B86" s="919"/>
      <c r="C86" s="684" t="s">
        <v>2110</v>
      </c>
      <c r="D86" s="685" t="s">
        <v>2110</v>
      </c>
    </row>
    <row r="87" spans="1:4" s="655" customFormat="1">
      <c r="A87" s="919" t="s">
        <v>2112</v>
      </c>
      <c r="B87" s="919"/>
      <c r="C87" s="684" t="s">
        <v>2110</v>
      </c>
      <c r="D87" s="685"/>
    </row>
    <row r="88" spans="1:4" s="655" customFormat="1">
      <c r="A88" s="919" t="s">
        <v>2113</v>
      </c>
      <c r="B88" s="919"/>
      <c r="C88" s="684" t="s">
        <v>2110</v>
      </c>
      <c r="D88" s="685"/>
    </row>
    <row r="89" spans="1:4" s="655" customFormat="1">
      <c r="A89" s="919" t="s">
        <v>2114</v>
      </c>
      <c r="B89" s="919"/>
      <c r="C89" s="684" t="s">
        <v>2110</v>
      </c>
      <c r="D89" s="685"/>
    </row>
    <row r="90" spans="1:4" s="655" customFormat="1">
      <c r="A90" s="919" t="s">
        <v>2115</v>
      </c>
      <c r="B90" s="919"/>
      <c r="C90" s="684" t="s">
        <v>2110</v>
      </c>
      <c r="D90" s="685"/>
    </row>
    <row r="91" spans="1:4" s="655" customFormat="1">
      <c r="A91" s="652" t="s">
        <v>2116</v>
      </c>
      <c r="B91" s="686"/>
      <c r="C91" s="642"/>
      <c r="D91" s="643"/>
    </row>
    <row r="92" spans="1:4" s="655" customFormat="1">
      <c r="A92" s="917" t="s">
        <v>2117</v>
      </c>
      <c r="B92" s="917"/>
      <c r="C92" s="917"/>
      <c r="D92" s="917"/>
    </row>
    <row r="93" spans="1:4" s="655" customFormat="1">
      <c r="A93" s="911" t="s">
        <v>2118</v>
      </c>
      <c r="B93" s="912"/>
      <c r="C93" s="642" t="s">
        <v>927</v>
      </c>
      <c r="D93" s="643" t="s">
        <v>928</v>
      </c>
    </row>
    <row r="94" spans="1:4" s="655" customFormat="1" ht="30" customHeight="1">
      <c r="A94" s="916" t="s">
        <v>2119</v>
      </c>
      <c r="B94" s="916"/>
      <c r="C94" s="650"/>
      <c r="D94" s="650"/>
    </row>
    <row r="95" spans="1:4" s="655" customFormat="1" ht="20.45" customHeight="1">
      <c r="A95" s="673" t="s">
        <v>2120</v>
      </c>
      <c r="B95" s="674" t="s">
        <v>2121</v>
      </c>
      <c r="C95" s="649">
        <f>D95*0.8</f>
        <v>200</v>
      </c>
      <c r="D95" s="646">
        <v>250</v>
      </c>
    </row>
    <row r="96" spans="1:4" s="655" customFormat="1">
      <c r="A96" s="673" t="s">
        <v>2122</v>
      </c>
      <c r="B96" s="674" t="s">
        <v>2123</v>
      </c>
      <c r="C96" s="649">
        <f>D96*0.8</f>
        <v>300</v>
      </c>
      <c r="D96" s="646">
        <v>375</v>
      </c>
    </row>
    <row r="97" spans="1:4" s="655" customFormat="1" ht="20.25">
      <c r="A97" s="673" t="s">
        <v>2124</v>
      </c>
      <c r="B97" s="674" t="s">
        <v>2125</v>
      </c>
      <c r="C97" s="649">
        <f>D97*0.8</f>
        <v>300</v>
      </c>
      <c r="D97" s="646">
        <v>375</v>
      </c>
    </row>
    <row r="98" spans="1:4" s="655" customFormat="1" ht="20.25">
      <c r="A98" s="673" t="s">
        <v>2126</v>
      </c>
      <c r="B98" s="674" t="s">
        <v>2127</v>
      </c>
      <c r="C98" s="649">
        <f>D98*0.8</f>
        <v>72.8</v>
      </c>
      <c r="D98" s="646">
        <v>91</v>
      </c>
    </row>
    <row r="99" spans="1:4" s="655" customFormat="1">
      <c r="A99" s="677" t="s">
        <v>2128</v>
      </c>
      <c r="B99" s="678"/>
      <c r="C99" s="642" t="s">
        <v>927</v>
      </c>
      <c r="D99" s="643" t="s">
        <v>928</v>
      </c>
    </row>
    <row r="100" spans="1:4" s="655" customFormat="1">
      <c r="A100" s="673" t="s">
        <v>2129</v>
      </c>
      <c r="B100" s="674" t="s">
        <v>2130</v>
      </c>
      <c r="C100" s="649">
        <f>D100*0.8</f>
        <v>1236</v>
      </c>
      <c r="D100" s="646">
        <v>1545</v>
      </c>
    </row>
    <row r="101" spans="1:4" s="655" customFormat="1">
      <c r="A101" s="671" t="s">
        <v>2131</v>
      </c>
      <c r="B101" s="672" t="s">
        <v>2132</v>
      </c>
      <c r="C101" s="649">
        <f>D101*0.8</f>
        <v>1896</v>
      </c>
      <c r="D101" s="646">
        <v>2370</v>
      </c>
    </row>
    <row r="102" spans="1:4" s="655" customFormat="1">
      <c r="A102" s="677" t="s">
        <v>2133</v>
      </c>
      <c r="B102" s="678"/>
      <c r="C102" s="642" t="s">
        <v>927</v>
      </c>
      <c r="D102" s="643" t="s">
        <v>928</v>
      </c>
    </row>
    <row r="103" spans="1:4" s="655" customFormat="1" ht="29.25">
      <c r="A103" s="673" t="s">
        <v>2134</v>
      </c>
      <c r="B103" s="674" t="s">
        <v>2135</v>
      </c>
      <c r="C103" s="649">
        <f>D103*0.8</f>
        <v>2476</v>
      </c>
      <c r="D103" s="646">
        <v>3095</v>
      </c>
    </row>
    <row r="104" spans="1:4" s="655" customFormat="1" ht="20.25">
      <c r="A104" s="673" t="s">
        <v>2136</v>
      </c>
      <c r="B104" s="674" t="s">
        <v>2137</v>
      </c>
      <c r="C104" s="649">
        <f>D104*0.8</f>
        <v>204</v>
      </c>
      <c r="D104" s="646">
        <v>255</v>
      </c>
    </row>
    <row r="105" spans="1:4" s="655" customFormat="1" ht="20.25">
      <c r="A105" s="673" t="s">
        <v>2138</v>
      </c>
      <c r="B105" s="674" t="s">
        <v>2139</v>
      </c>
      <c r="C105" s="649">
        <f>D105*0.8</f>
        <v>6400</v>
      </c>
      <c r="D105" s="646">
        <v>8000</v>
      </c>
    </row>
    <row r="106" spans="1:4" s="655" customFormat="1">
      <c r="A106" s="673" t="s">
        <v>2140</v>
      </c>
      <c r="B106" s="674" t="s">
        <v>2141</v>
      </c>
      <c r="C106" s="649">
        <f>D106*0.8</f>
        <v>1224</v>
      </c>
      <c r="D106" s="646">
        <v>1530</v>
      </c>
    </row>
    <row r="107" spans="1:4" s="655" customFormat="1" ht="22.9" customHeight="1">
      <c r="A107" s="668" t="s">
        <v>2142</v>
      </c>
      <c r="B107" s="669" t="s">
        <v>2143</v>
      </c>
      <c r="C107" s="649">
        <f>D107*0.8</f>
        <v>708</v>
      </c>
      <c r="D107" s="646">
        <v>885</v>
      </c>
    </row>
    <row r="108" spans="1:4" s="655" customFormat="1">
      <c r="A108" s="677" t="s">
        <v>1976</v>
      </c>
      <c r="B108" s="678"/>
      <c r="C108" s="642" t="s">
        <v>927</v>
      </c>
      <c r="D108" s="643" t="s">
        <v>928</v>
      </c>
    </row>
    <row r="109" spans="1:4" s="655" customFormat="1">
      <c r="A109" s="673" t="s">
        <v>2144</v>
      </c>
      <c r="B109" s="674" t="s">
        <v>2145</v>
      </c>
      <c r="C109" s="649">
        <f t="shared" ref="C109:C138" si="4">D109*0.8</f>
        <v>582.39200000000005</v>
      </c>
      <c r="D109" s="646">
        <v>727.99</v>
      </c>
    </row>
    <row r="110" spans="1:4" s="655" customFormat="1">
      <c r="A110" s="673" t="s">
        <v>2146</v>
      </c>
      <c r="B110" s="674" t="s">
        <v>2147</v>
      </c>
      <c r="C110" s="649">
        <f t="shared" si="4"/>
        <v>718.2</v>
      </c>
      <c r="D110" s="646">
        <v>897.75</v>
      </c>
    </row>
    <row r="111" spans="1:4" s="655" customFormat="1">
      <c r="A111" s="673" t="s">
        <v>2148</v>
      </c>
      <c r="B111" s="674" t="s">
        <v>2149</v>
      </c>
      <c r="C111" s="649">
        <f t="shared" si="4"/>
        <v>440.98400000000004</v>
      </c>
      <c r="D111" s="646">
        <v>551.23</v>
      </c>
    </row>
    <row r="112" spans="1:4" s="655" customFormat="1">
      <c r="A112" s="673" t="s">
        <v>2150</v>
      </c>
      <c r="B112" s="674" t="s">
        <v>2151</v>
      </c>
      <c r="C112" s="649">
        <f t="shared" si="4"/>
        <v>936</v>
      </c>
      <c r="D112" s="646">
        <v>1170</v>
      </c>
    </row>
    <row r="113" spans="1:7" s="655" customFormat="1">
      <c r="A113" s="673" t="s">
        <v>2152</v>
      </c>
      <c r="B113" s="674" t="s">
        <v>2153</v>
      </c>
      <c r="C113" s="649">
        <f t="shared" si="4"/>
        <v>3009.6000000000004</v>
      </c>
      <c r="D113" s="646">
        <v>3762</v>
      </c>
    </row>
    <row r="114" spans="1:7" s="655" customFormat="1">
      <c r="A114" s="673" t="s">
        <v>2154</v>
      </c>
      <c r="B114" s="674" t="s">
        <v>2155</v>
      </c>
      <c r="C114" s="649">
        <f t="shared" si="4"/>
        <v>936</v>
      </c>
      <c r="D114" s="646">
        <v>1170</v>
      </c>
      <c r="G114" s="679"/>
    </row>
    <row r="115" spans="1:7" s="655" customFormat="1">
      <c r="A115" s="673" t="s">
        <v>2156</v>
      </c>
      <c r="B115" s="674" t="s">
        <v>2157</v>
      </c>
      <c r="C115" s="649">
        <f t="shared" si="4"/>
        <v>54.400000000000006</v>
      </c>
      <c r="D115" s="646">
        <v>68</v>
      </c>
    </row>
    <row r="116" spans="1:7" s="655" customFormat="1">
      <c r="A116" s="673" t="s">
        <v>2158</v>
      </c>
      <c r="B116" s="674" t="s">
        <v>2159</v>
      </c>
      <c r="C116" s="649">
        <f t="shared" si="4"/>
        <v>25.040000000000003</v>
      </c>
      <c r="D116" s="646">
        <v>31.3</v>
      </c>
    </row>
    <row r="117" spans="1:7" s="655" customFormat="1">
      <c r="A117" s="673" t="s">
        <v>2160</v>
      </c>
      <c r="B117" s="674" t="s">
        <v>2161</v>
      </c>
      <c r="C117" s="649">
        <f t="shared" si="4"/>
        <v>37.760000000000005</v>
      </c>
      <c r="D117" s="646">
        <v>47.2</v>
      </c>
    </row>
    <row r="118" spans="1:7" s="655" customFormat="1">
      <c r="A118" s="673" t="s">
        <v>2162</v>
      </c>
      <c r="B118" s="674" t="s">
        <v>2163</v>
      </c>
      <c r="C118" s="649">
        <f t="shared" si="4"/>
        <v>252</v>
      </c>
      <c r="D118" s="646">
        <v>315</v>
      </c>
    </row>
    <row r="119" spans="1:7" s="655" customFormat="1">
      <c r="A119" s="673" t="s">
        <v>2164</v>
      </c>
      <c r="B119" s="674" t="s">
        <v>2165</v>
      </c>
      <c r="C119" s="649">
        <f t="shared" si="4"/>
        <v>222</v>
      </c>
      <c r="D119" s="646">
        <v>277.5</v>
      </c>
    </row>
    <row r="120" spans="1:7" s="655" customFormat="1">
      <c r="A120" s="673" t="s">
        <v>2166</v>
      </c>
      <c r="B120" s="674" t="s">
        <v>2167</v>
      </c>
      <c r="C120" s="649">
        <f t="shared" si="4"/>
        <v>32</v>
      </c>
      <c r="D120" s="646">
        <v>40</v>
      </c>
    </row>
    <row r="121" spans="1:7" s="655" customFormat="1">
      <c r="A121" s="673" t="s">
        <v>2168</v>
      </c>
      <c r="B121" s="674" t="s">
        <v>2169</v>
      </c>
      <c r="C121" s="649">
        <f t="shared" si="4"/>
        <v>1212</v>
      </c>
      <c r="D121" s="646">
        <v>1515</v>
      </c>
    </row>
    <row r="122" spans="1:7" s="655" customFormat="1">
      <c r="A122" s="671" t="s">
        <v>2170</v>
      </c>
      <c r="B122" s="672" t="s">
        <v>2171</v>
      </c>
      <c r="C122" s="649">
        <f t="shared" si="4"/>
        <v>1872</v>
      </c>
      <c r="D122" s="646">
        <v>2340</v>
      </c>
    </row>
    <row r="123" spans="1:7" s="655" customFormat="1">
      <c r="A123" s="673" t="s">
        <v>2172</v>
      </c>
      <c r="B123" s="674" t="s">
        <v>2173</v>
      </c>
      <c r="C123" s="649">
        <f t="shared" si="4"/>
        <v>172</v>
      </c>
      <c r="D123" s="646">
        <v>215</v>
      </c>
    </row>
    <row r="124" spans="1:7" s="655" customFormat="1">
      <c r="A124" s="673" t="s">
        <v>2174</v>
      </c>
      <c r="B124" s="674" t="s">
        <v>2175</v>
      </c>
      <c r="C124" s="649">
        <f t="shared" si="4"/>
        <v>32</v>
      </c>
      <c r="D124" s="646">
        <v>40</v>
      </c>
    </row>
    <row r="125" spans="1:7" s="655" customFormat="1">
      <c r="A125" s="673" t="s">
        <v>2176</v>
      </c>
      <c r="B125" s="674" t="s">
        <v>2177</v>
      </c>
      <c r="C125" s="649">
        <f t="shared" si="4"/>
        <v>940</v>
      </c>
      <c r="D125" s="646">
        <v>1175</v>
      </c>
    </row>
    <row r="126" spans="1:7" s="655" customFormat="1" ht="20.25">
      <c r="A126" s="673" t="s">
        <v>2178</v>
      </c>
      <c r="B126" s="674" t="s">
        <v>2179</v>
      </c>
      <c r="C126" s="649">
        <f t="shared" si="4"/>
        <v>40</v>
      </c>
      <c r="D126" s="646">
        <v>50</v>
      </c>
    </row>
    <row r="127" spans="1:7" s="655" customFormat="1">
      <c r="A127" s="673" t="s">
        <v>2180</v>
      </c>
      <c r="B127" s="674" t="s">
        <v>2181</v>
      </c>
      <c r="C127" s="649">
        <f t="shared" si="4"/>
        <v>1592</v>
      </c>
      <c r="D127" s="646">
        <v>1990</v>
      </c>
    </row>
    <row r="128" spans="1:7" s="655" customFormat="1">
      <c r="A128" s="673" t="s">
        <v>2182</v>
      </c>
      <c r="B128" s="674" t="s">
        <v>2183</v>
      </c>
      <c r="C128" s="649">
        <f t="shared" si="4"/>
        <v>2004</v>
      </c>
      <c r="D128" s="646">
        <v>2505</v>
      </c>
    </row>
    <row r="129" spans="1:4" s="655" customFormat="1">
      <c r="A129" s="673" t="s">
        <v>2184</v>
      </c>
      <c r="B129" s="674" t="s">
        <v>2185</v>
      </c>
      <c r="C129" s="649">
        <f t="shared" si="4"/>
        <v>2976</v>
      </c>
      <c r="D129" s="646">
        <v>3720</v>
      </c>
    </row>
    <row r="130" spans="1:4" s="655" customFormat="1">
      <c r="A130" s="673" t="s">
        <v>2186</v>
      </c>
      <c r="B130" s="674" t="s">
        <v>2187</v>
      </c>
      <c r="C130" s="649">
        <f t="shared" si="4"/>
        <v>2976</v>
      </c>
      <c r="D130" s="646">
        <v>3720</v>
      </c>
    </row>
    <row r="131" spans="1:4" s="655" customFormat="1">
      <c r="A131" s="673" t="s">
        <v>2188</v>
      </c>
      <c r="B131" s="674" t="s">
        <v>2189</v>
      </c>
      <c r="C131" s="649">
        <f t="shared" si="4"/>
        <v>2976</v>
      </c>
      <c r="D131" s="646">
        <v>3720</v>
      </c>
    </row>
    <row r="132" spans="1:4" s="655" customFormat="1">
      <c r="A132" s="673" t="s">
        <v>2190</v>
      </c>
      <c r="B132" s="674" t="s">
        <v>2191</v>
      </c>
      <c r="C132" s="649">
        <f t="shared" si="4"/>
        <v>1332</v>
      </c>
      <c r="D132" s="646">
        <v>1665</v>
      </c>
    </row>
    <row r="133" spans="1:4" s="655" customFormat="1">
      <c r="A133" s="673" t="s">
        <v>2192</v>
      </c>
      <c r="B133" s="674" t="s">
        <v>2193</v>
      </c>
      <c r="C133" s="649">
        <f t="shared" si="4"/>
        <v>1728</v>
      </c>
      <c r="D133" s="646">
        <v>2160</v>
      </c>
    </row>
    <row r="134" spans="1:4" s="655" customFormat="1">
      <c r="A134" s="673" t="s">
        <v>2194</v>
      </c>
      <c r="B134" s="674" t="s">
        <v>2195</v>
      </c>
      <c r="C134" s="649">
        <f t="shared" si="4"/>
        <v>2448</v>
      </c>
      <c r="D134" s="646">
        <v>3060</v>
      </c>
    </row>
    <row r="135" spans="1:4" s="655" customFormat="1">
      <c r="A135" s="673" t="s">
        <v>2196</v>
      </c>
      <c r="B135" s="674" t="s">
        <v>2197</v>
      </c>
      <c r="C135" s="649">
        <f t="shared" si="4"/>
        <v>2448</v>
      </c>
      <c r="D135" s="646">
        <v>3060</v>
      </c>
    </row>
    <row r="136" spans="1:4" s="655" customFormat="1">
      <c r="A136" s="673" t="s">
        <v>2198</v>
      </c>
      <c r="B136" s="674" t="s">
        <v>2199</v>
      </c>
      <c r="C136" s="649">
        <f t="shared" si="4"/>
        <v>2448</v>
      </c>
      <c r="D136" s="646">
        <v>3060</v>
      </c>
    </row>
    <row r="137" spans="1:4">
      <c r="A137" s="673" t="s">
        <v>3428</v>
      </c>
      <c r="B137" s="674" t="s">
        <v>3429</v>
      </c>
      <c r="C137" s="649">
        <f t="shared" si="4"/>
        <v>1580</v>
      </c>
      <c r="D137" s="649">
        <v>1975</v>
      </c>
    </row>
    <row r="138" spans="1:4">
      <c r="A138" s="673">
        <v>6365074160</v>
      </c>
      <c r="B138" s="674" t="s">
        <v>3430</v>
      </c>
      <c r="C138" s="649">
        <f t="shared" si="4"/>
        <v>233.98400000000004</v>
      </c>
      <c r="D138" s="649">
        <v>292.48</v>
      </c>
    </row>
  </sheetData>
  <mergeCells count="21">
    <mergeCell ref="A92:D92"/>
    <mergeCell ref="A93:B93"/>
    <mergeCell ref="A94:B94"/>
    <mergeCell ref="A85:B85"/>
    <mergeCell ref="A86:B86"/>
    <mergeCell ref="A87:B87"/>
    <mergeCell ref="A88:B88"/>
    <mergeCell ref="A89:B89"/>
    <mergeCell ref="A90:B90"/>
    <mergeCell ref="A84:B84"/>
    <mergeCell ref="A9:B9"/>
    <mergeCell ref="A21:B21"/>
    <mergeCell ref="A22:D22"/>
    <mergeCell ref="A28:B28"/>
    <mergeCell ref="A30:B30"/>
    <mergeCell ref="A31:D31"/>
    <mergeCell ref="A32:D32"/>
    <mergeCell ref="A39:B39"/>
    <mergeCell ref="A40:B40"/>
    <mergeCell ref="A48:B48"/>
    <mergeCell ref="A49:B49"/>
  </mergeCells>
  <hyperlinks>
    <hyperlink ref="A92:D92" location="'NEXEDGE Gen2'!A1" display="Please see the NEXEDGE Gen2 Page." xr:uid="{51524CFA-1D03-4EB9-85D8-2F3776CDDAF4}"/>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FC2F4-97CD-4D68-AF9C-E89B4085A343}">
  <dimension ref="A1:G140"/>
  <sheetViews>
    <sheetView topLeftCell="A127" workbookViewId="0">
      <selection activeCell="C145" sqref="C145"/>
    </sheetView>
  </sheetViews>
  <sheetFormatPr defaultColWidth="9.140625" defaultRowHeight="14.25"/>
  <cols>
    <col min="1" max="1" width="15" style="651" customWidth="1"/>
    <col min="2" max="2" width="54.7109375" style="651" customWidth="1"/>
    <col min="3" max="3" width="11.42578125" style="651" customWidth="1"/>
    <col min="4" max="4" width="10.5703125" style="651" customWidth="1"/>
    <col min="5" max="6" width="9.85546875" style="651" bestFit="1" customWidth="1"/>
    <col min="7" max="16384" width="9.140625" style="651"/>
  </cols>
  <sheetData>
    <row r="1" spans="1:4" ht="17.25" customHeight="1"/>
    <row r="2" spans="1:4" ht="17.25" customHeight="1"/>
    <row r="3" spans="1:4" ht="17.25" customHeight="1"/>
    <row r="4" spans="1:4" ht="3" customHeight="1"/>
    <row r="5" spans="1:4" ht="15" customHeight="1">
      <c r="A5" s="795" t="s">
        <v>3104</v>
      </c>
      <c r="B5"/>
      <c r="C5"/>
      <c r="D5"/>
    </row>
    <row r="6" spans="1:4" ht="255.75" customHeight="1">
      <c r="A6"/>
      <c r="B6"/>
      <c r="C6"/>
      <c r="D6"/>
    </row>
    <row r="7" spans="1:4" s="655" customFormat="1">
      <c r="A7" s="652" t="s">
        <v>2200</v>
      </c>
      <c r="B7" s="686"/>
      <c r="C7" s="642" t="s">
        <v>927</v>
      </c>
      <c r="D7" s="643" t="s">
        <v>928</v>
      </c>
    </row>
    <row r="8" spans="1:4" s="655" customFormat="1">
      <c r="A8" s="673" t="s">
        <v>2201</v>
      </c>
      <c r="B8" s="674" t="s">
        <v>2202</v>
      </c>
      <c r="C8" s="646">
        <f>D8*0.8</f>
        <v>4467.76</v>
      </c>
      <c r="D8" s="646">
        <v>5584.7</v>
      </c>
    </row>
    <row r="9" spans="1:4" s="655" customFormat="1">
      <c r="A9" s="673" t="s">
        <v>2203</v>
      </c>
      <c r="B9" s="674" t="s">
        <v>2204</v>
      </c>
      <c r="C9" s="646">
        <f>D9*0.8</f>
        <v>4467.76</v>
      </c>
      <c r="D9" s="646">
        <v>5584.7</v>
      </c>
    </row>
    <row r="10" spans="1:4" s="655" customFormat="1">
      <c r="A10" s="911" t="s">
        <v>926</v>
      </c>
      <c r="B10" s="912"/>
      <c r="C10" s="642" t="s">
        <v>927</v>
      </c>
      <c r="D10" s="643" t="s">
        <v>928</v>
      </c>
    </row>
    <row r="11" spans="1:4" s="655" customFormat="1" ht="12.75" customHeight="1">
      <c r="A11" s="90"/>
      <c r="B11" s="90"/>
      <c r="C11" s="90"/>
      <c r="D11" s="90"/>
    </row>
    <row r="12" spans="1:4" s="655" customFormat="1" ht="15">
      <c r="A12" s="90"/>
      <c r="B12" s="90"/>
      <c r="C12" s="90"/>
      <c r="D12" s="90"/>
    </row>
    <row r="13" spans="1:4" s="655" customFormat="1" ht="15">
      <c r="A13" s="90"/>
      <c r="B13" s="90"/>
      <c r="C13" s="90"/>
      <c r="D13" s="90"/>
    </row>
    <row r="14" spans="1:4" s="655" customFormat="1" ht="15">
      <c r="A14" s="90"/>
      <c r="B14" s="90"/>
      <c r="C14" s="90"/>
      <c r="D14" s="90"/>
    </row>
    <row r="15" spans="1:4" s="655" customFormat="1" ht="15">
      <c r="A15" s="90"/>
      <c r="B15" s="90"/>
      <c r="C15" s="90"/>
      <c r="D15" s="90"/>
    </row>
    <row r="16" spans="1:4" s="655" customFormat="1" ht="15">
      <c r="A16" s="90"/>
      <c r="B16" s="90"/>
      <c r="C16" s="90"/>
      <c r="D16" s="90"/>
    </row>
    <row r="17" spans="1:4" s="655" customFormat="1" ht="15">
      <c r="A17" s="90"/>
      <c r="B17" s="90"/>
      <c r="C17" s="90"/>
      <c r="D17" s="90"/>
    </row>
    <row r="18" spans="1:4" s="655" customFormat="1" ht="30" customHeight="1">
      <c r="A18" s="90"/>
      <c r="B18" s="90"/>
      <c r="C18" s="90"/>
      <c r="D18" s="90"/>
    </row>
    <row r="19" spans="1:4" s="655" customFormat="1" ht="15">
      <c r="A19" s="90"/>
      <c r="B19" s="90"/>
      <c r="C19" s="90"/>
      <c r="D19" s="90"/>
    </row>
    <row r="20" spans="1:4" s="655" customFormat="1">
      <c r="A20" s="656" t="s">
        <v>929</v>
      </c>
      <c r="B20" s="657" t="s">
        <v>2001</v>
      </c>
      <c r="C20" s="658" t="s">
        <v>931</v>
      </c>
      <c r="D20" s="658" t="s">
        <v>931</v>
      </c>
    </row>
    <row r="21" spans="1:4" s="655" customFormat="1" ht="20.25">
      <c r="A21" s="659" t="s">
        <v>932</v>
      </c>
      <c r="B21" s="660" t="s">
        <v>2002</v>
      </c>
      <c r="C21" s="661" t="s">
        <v>931</v>
      </c>
      <c r="D21" s="661" t="s">
        <v>2205</v>
      </c>
    </row>
    <row r="22" spans="1:4" s="655" customFormat="1">
      <c r="A22" s="911" t="s">
        <v>2003</v>
      </c>
      <c r="B22" s="912"/>
      <c r="C22" s="642" t="s">
        <v>927</v>
      </c>
      <c r="D22" s="643" t="s">
        <v>928</v>
      </c>
    </row>
    <row r="23" spans="1:4" s="655" customFormat="1" ht="69" customHeight="1">
      <c r="A23" s="913" t="s">
        <v>2004</v>
      </c>
      <c r="B23" s="913"/>
      <c r="C23" s="913"/>
      <c r="D23" s="913"/>
    </row>
    <row r="24" spans="1:4" s="655" customFormat="1" ht="12" customHeight="1">
      <c r="A24" s="662"/>
      <c r="B24" s="663" t="s">
        <v>2005</v>
      </c>
      <c r="C24" s="664"/>
      <c r="D24" s="664"/>
    </row>
    <row r="25" spans="1:4" s="655" customFormat="1" ht="12" customHeight="1">
      <c r="A25" s="662"/>
      <c r="B25" s="665" t="s">
        <v>2006</v>
      </c>
      <c r="C25" s="666" t="s">
        <v>2007</v>
      </c>
      <c r="D25" s="664"/>
    </row>
    <row r="26" spans="1:4" s="655" customFormat="1" ht="12" customHeight="1">
      <c r="A26" s="662"/>
      <c r="B26" s="665" t="s">
        <v>2008</v>
      </c>
      <c r="C26" s="667" t="s">
        <v>2294</v>
      </c>
      <c r="D26" s="664"/>
    </row>
    <row r="27" spans="1:4" s="655" customFormat="1" ht="12" customHeight="1">
      <c r="A27" s="662"/>
      <c r="B27" s="665" t="s">
        <v>2009</v>
      </c>
      <c r="C27" s="667" t="s">
        <v>2295</v>
      </c>
      <c r="D27" s="664"/>
    </row>
    <row r="28" spans="1:4" s="655" customFormat="1" ht="12" customHeight="1">
      <c r="A28" s="662"/>
      <c r="B28" s="665" t="s">
        <v>2010</v>
      </c>
      <c r="C28" s="667" t="s">
        <v>2296</v>
      </c>
      <c r="D28" s="664"/>
    </row>
    <row r="29" spans="1:4" s="655" customFormat="1">
      <c r="A29" s="911" t="s">
        <v>2011</v>
      </c>
      <c r="B29" s="912"/>
      <c r="C29" s="642" t="s">
        <v>927</v>
      </c>
      <c r="D29" s="643" t="s">
        <v>928</v>
      </c>
    </row>
    <row r="30" spans="1:4" s="655" customFormat="1" ht="49.5" customHeight="1">
      <c r="A30" s="668" t="s">
        <v>2012</v>
      </c>
      <c r="B30" s="669" t="s">
        <v>2013</v>
      </c>
      <c r="C30" s="649">
        <f>D30*0.8</f>
        <v>82.600000000000009</v>
      </c>
      <c r="D30" s="649">
        <v>103.25</v>
      </c>
    </row>
    <row r="31" spans="1:4" s="655" customFormat="1">
      <c r="A31" s="687" t="s">
        <v>1517</v>
      </c>
      <c r="B31" s="688"/>
      <c r="C31" s="642" t="s">
        <v>927</v>
      </c>
      <c r="D31" s="643" t="s">
        <v>928</v>
      </c>
    </row>
    <row r="32" spans="1:4" s="655" customFormat="1" ht="21" customHeight="1">
      <c r="A32" s="914" t="s">
        <v>2014</v>
      </c>
      <c r="B32" s="915"/>
      <c r="C32" s="915"/>
      <c r="D32" s="915"/>
    </row>
    <row r="33" spans="1:4" s="655" customFormat="1" ht="110.25" customHeight="1">
      <c r="A33" s="913" t="s">
        <v>2015</v>
      </c>
      <c r="B33" s="913"/>
      <c r="C33" s="913"/>
      <c r="D33" s="913"/>
    </row>
    <row r="34" spans="1:4" s="655" customFormat="1">
      <c r="A34" s="689" t="s">
        <v>2016</v>
      </c>
      <c r="B34" s="690" t="s">
        <v>2017</v>
      </c>
      <c r="C34" s="649">
        <f>D34*0.8</f>
        <v>400</v>
      </c>
      <c r="D34" s="649">
        <v>500</v>
      </c>
    </row>
    <row r="35" spans="1:4" s="655" customFormat="1">
      <c r="A35" s="652" t="s">
        <v>1962</v>
      </c>
      <c r="B35" s="686"/>
      <c r="C35" s="642" t="s">
        <v>927</v>
      </c>
      <c r="D35" s="643" t="s">
        <v>928</v>
      </c>
    </row>
    <row r="36" spans="1:4" s="655" customFormat="1">
      <c r="A36" s="668" t="s">
        <v>2018</v>
      </c>
      <c r="B36" s="669" t="s">
        <v>2019</v>
      </c>
      <c r="C36" s="649">
        <f t="shared" ref="C36:C39" si="0">D36*0.8</f>
        <v>2848.16</v>
      </c>
      <c r="D36" s="646">
        <v>3560.2</v>
      </c>
    </row>
    <row r="37" spans="1:4" s="655" customFormat="1">
      <c r="A37" s="671" t="s">
        <v>2020</v>
      </c>
      <c r="B37" s="672" t="s">
        <v>2021</v>
      </c>
      <c r="C37" s="649">
        <f t="shared" si="0"/>
        <v>200</v>
      </c>
      <c r="D37" s="646">
        <v>250</v>
      </c>
    </row>
    <row r="38" spans="1:4" s="655" customFormat="1">
      <c r="A38" s="673" t="s">
        <v>2022</v>
      </c>
      <c r="B38" s="674" t="s">
        <v>2023</v>
      </c>
      <c r="C38" s="649">
        <f t="shared" si="0"/>
        <v>14</v>
      </c>
      <c r="D38" s="646">
        <v>17.5</v>
      </c>
    </row>
    <row r="39" spans="1:4" s="655" customFormat="1">
      <c r="A39" s="675" t="s">
        <v>2206</v>
      </c>
      <c r="B39" s="676" t="s">
        <v>2207</v>
      </c>
      <c r="C39" s="649">
        <f t="shared" si="0"/>
        <v>40</v>
      </c>
      <c r="D39" s="649">
        <v>50</v>
      </c>
    </row>
    <row r="40" spans="1:4" s="655" customFormat="1">
      <c r="A40" s="652" t="s">
        <v>2208</v>
      </c>
      <c r="B40" s="686"/>
      <c r="C40" s="642" t="s">
        <v>927</v>
      </c>
      <c r="D40" s="643" t="s">
        <v>928</v>
      </c>
    </row>
    <row r="41" spans="1:4" s="655" customFormat="1">
      <c r="A41" s="916" t="s">
        <v>2209</v>
      </c>
      <c r="B41" s="916"/>
      <c r="C41" s="650"/>
      <c r="D41" s="650"/>
    </row>
    <row r="42" spans="1:4" s="655" customFormat="1">
      <c r="A42" s="691" t="s">
        <v>2210</v>
      </c>
      <c r="B42" s="674" t="s">
        <v>2211</v>
      </c>
      <c r="C42" s="649">
        <f t="shared" ref="C42:C47" si="1">D42*0.8</f>
        <v>1560</v>
      </c>
      <c r="D42" s="646">
        <v>1950</v>
      </c>
    </row>
    <row r="43" spans="1:4" s="655" customFormat="1">
      <c r="A43" s="692" t="s">
        <v>2212</v>
      </c>
      <c r="B43" s="672" t="s">
        <v>2213</v>
      </c>
      <c r="C43" s="649">
        <f t="shared" si="1"/>
        <v>1560</v>
      </c>
      <c r="D43" s="646">
        <v>1950</v>
      </c>
    </row>
    <row r="44" spans="1:4" s="655" customFormat="1">
      <c r="A44" s="692" t="s">
        <v>2214</v>
      </c>
      <c r="B44" s="672" t="s">
        <v>2215</v>
      </c>
      <c r="C44" s="649">
        <f t="shared" si="1"/>
        <v>2080</v>
      </c>
      <c r="D44" s="646">
        <v>2600</v>
      </c>
    </row>
    <row r="45" spans="1:4" s="655" customFormat="1">
      <c r="A45" s="692" t="s">
        <v>2216</v>
      </c>
      <c r="B45" s="672" t="s">
        <v>2217</v>
      </c>
      <c r="C45" s="649">
        <f t="shared" si="1"/>
        <v>2080</v>
      </c>
      <c r="D45" s="646">
        <v>2600</v>
      </c>
    </row>
    <row r="46" spans="1:4" s="655" customFormat="1">
      <c r="A46" s="692" t="s">
        <v>2218</v>
      </c>
      <c r="B46" s="672" t="s">
        <v>2219</v>
      </c>
      <c r="C46" s="649">
        <f t="shared" si="1"/>
        <v>3648</v>
      </c>
      <c r="D46" s="646">
        <v>4560</v>
      </c>
    </row>
    <row r="47" spans="1:4" s="655" customFormat="1">
      <c r="A47" s="692" t="s">
        <v>2220</v>
      </c>
      <c r="B47" s="672" t="s">
        <v>2221</v>
      </c>
      <c r="C47" s="649">
        <f t="shared" si="1"/>
        <v>3648</v>
      </c>
      <c r="D47" s="646">
        <v>4560</v>
      </c>
    </row>
    <row r="48" spans="1:4" s="655" customFormat="1">
      <c r="A48" s="652" t="s">
        <v>2222</v>
      </c>
      <c r="B48" s="686"/>
      <c r="C48" s="642" t="s">
        <v>927</v>
      </c>
      <c r="D48" s="643" t="s">
        <v>928</v>
      </c>
    </row>
    <row r="49" spans="1:7" s="655" customFormat="1">
      <c r="A49" s="916" t="s">
        <v>2223</v>
      </c>
      <c r="B49" s="916"/>
      <c r="C49" s="650"/>
      <c r="D49" s="650"/>
    </row>
    <row r="50" spans="1:7" s="655" customFormat="1">
      <c r="A50" s="693" t="s">
        <v>2224</v>
      </c>
      <c r="B50" s="694" t="s">
        <v>2211</v>
      </c>
      <c r="C50" s="649">
        <f t="shared" ref="C50:C83" si="2">D50*0.8</f>
        <v>1332</v>
      </c>
      <c r="D50" s="646">
        <v>1665</v>
      </c>
    </row>
    <row r="51" spans="1:7" s="655" customFormat="1">
      <c r="A51" s="695" t="s">
        <v>2225</v>
      </c>
      <c r="B51" s="696" t="s">
        <v>2213</v>
      </c>
      <c r="C51" s="649">
        <f t="shared" si="2"/>
        <v>1332</v>
      </c>
      <c r="D51" s="646">
        <v>1665</v>
      </c>
    </row>
    <row r="52" spans="1:7" s="655" customFormat="1">
      <c r="A52" s="695" t="s">
        <v>2226</v>
      </c>
      <c r="B52" s="696" t="s">
        <v>2215</v>
      </c>
      <c r="C52" s="649">
        <f t="shared" si="2"/>
        <v>1813.6000000000001</v>
      </c>
      <c r="D52" s="646">
        <v>2267</v>
      </c>
    </row>
    <row r="53" spans="1:7" s="655" customFormat="1">
      <c r="A53" s="695" t="s">
        <v>2227</v>
      </c>
      <c r="B53" s="696" t="s">
        <v>2217</v>
      </c>
      <c r="C53" s="649">
        <f t="shared" si="2"/>
        <v>1732</v>
      </c>
      <c r="D53" s="646">
        <v>2165</v>
      </c>
    </row>
    <row r="54" spans="1:7" s="655" customFormat="1" ht="20.25">
      <c r="A54" s="673" t="s">
        <v>2228</v>
      </c>
      <c r="B54" s="674" t="s">
        <v>2229</v>
      </c>
      <c r="C54" s="649">
        <f t="shared" si="2"/>
        <v>1792</v>
      </c>
      <c r="D54" s="646">
        <v>2240</v>
      </c>
    </row>
    <row r="55" spans="1:7" s="655" customFormat="1" ht="20.25">
      <c r="A55" s="673" t="s">
        <v>2230</v>
      </c>
      <c r="B55" s="674" t="s">
        <v>2231</v>
      </c>
      <c r="C55" s="649">
        <f t="shared" si="2"/>
        <v>1792</v>
      </c>
      <c r="D55" s="646">
        <v>2240</v>
      </c>
      <c r="G55" s="655" t="s">
        <v>2232</v>
      </c>
    </row>
    <row r="56" spans="1:7" s="655" customFormat="1">
      <c r="A56" s="695" t="s">
        <v>2233</v>
      </c>
      <c r="B56" s="696" t="s">
        <v>2219</v>
      </c>
      <c r="C56" s="649">
        <f t="shared" si="2"/>
        <v>3152</v>
      </c>
      <c r="D56" s="646">
        <v>3940</v>
      </c>
    </row>
    <row r="57" spans="1:7" s="655" customFormat="1">
      <c r="A57" s="695" t="s">
        <v>2234</v>
      </c>
      <c r="B57" s="696" t="s">
        <v>2221</v>
      </c>
      <c r="C57" s="649">
        <f t="shared" si="2"/>
        <v>3152</v>
      </c>
      <c r="D57" s="646">
        <v>3940</v>
      </c>
    </row>
    <row r="58" spans="1:7" s="655" customFormat="1">
      <c r="A58" s="652" t="s">
        <v>2060</v>
      </c>
      <c r="B58" s="686"/>
      <c r="C58" s="642" t="s">
        <v>927</v>
      </c>
      <c r="D58" s="643" t="s">
        <v>928</v>
      </c>
    </row>
    <row r="59" spans="1:7" s="655" customFormat="1" ht="20.25">
      <c r="A59" s="673" t="s">
        <v>2061</v>
      </c>
      <c r="B59" s="674" t="s">
        <v>2235</v>
      </c>
      <c r="C59" s="649">
        <f t="shared" si="2"/>
        <v>397.84000000000003</v>
      </c>
      <c r="D59" s="646">
        <v>497.3</v>
      </c>
    </row>
    <row r="60" spans="1:7" s="655" customFormat="1" ht="20.25">
      <c r="A60" s="673" t="s">
        <v>2063</v>
      </c>
      <c r="B60" s="674" t="s">
        <v>2236</v>
      </c>
      <c r="C60" s="649">
        <f t="shared" si="2"/>
        <v>1084</v>
      </c>
      <c r="D60" s="646">
        <v>1355</v>
      </c>
    </row>
    <row r="61" spans="1:7" s="655" customFormat="1">
      <c r="A61" s="673" t="s">
        <v>2065</v>
      </c>
      <c r="B61" s="674" t="s">
        <v>2237</v>
      </c>
      <c r="C61" s="649">
        <f t="shared" si="2"/>
        <v>1084</v>
      </c>
      <c r="D61" s="646">
        <v>1355</v>
      </c>
    </row>
    <row r="62" spans="1:7" s="655" customFormat="1">
      <c r="A62" s="668" t="s">
        <v>2067</v>
      </c>
      <c r="B62" s="669" t="s">
        <v>2238</v>
      </c>
      <c r="C62" s="649">
        <f t="shared" si="2"/>
        <v>1392</v>
      </c>
      <c r="D62" s="649">
        <v>1740</v>
      </c>
    </row>
    <row r="63" spans="1:7" s="655" customFormat="1">
      <c r="A63" s="652" t="s">
        <v>2069</v>
      </c>
      <c r="B63" s="686"/>
      <c r="C63" s="642" t="s">
        <v>927</v>
      </c>
      <c r="D63" s="643" t="s">
        <v>928</v>
      </c>
    </row>
    <row r="64" spans="1:7" s="655" customFormat="1">
      <c r="A64" s="673" t="s">
        <v>2070</v>
      </c>
      <c r="B64" s="674" t="s">
        <v>2071</v>
      </c>
      <c r="C64" s="649">
        <f t="shared" si="2"/>
        <v>1300.5920000000001</v>
      </c>
      <c r="D64" s="646">
        <v>1625.74</v>
      </c>
    </row>
    <row r="65" spans="1:4" s="655" customFormat="1">
      <c r="A65" s="673" t="s">
        <v>2072</v>
      </c>
      <c r="B65" s="674" t="s">
        <v>2073</v>
      </c>
      <c r="C65" s="649">
        <f t="shared" si="2"/>
        <v>1467</v>
      </c>
      <c r="D65" s="646">
        <v>1833.75</v>
      </c>
    </row>
    <row r="66" spans="1:4" s="655" customFormat="1">
      <c r="A66" s="673" t="s">
        <v>2074</v>
      </c>
      <c r="B66" s="674" t="s">
        <v>2075</v>
      </c>
      <c r="C66" s="649">
        <f t="shared" si="2"/>
        <v>3945.6000000000004</v>
      </c>
      <c r="D66" s="646">
        <v>4932</v>
      </c>
    </row>
    <row r="67" spans="1:4" s="655" customFormat="1">
      <c r="A67" s="652" t="s">
        <v>2239</v>
      </c>
      <c r="B67" s="686"/>
      <c r="C67" s="642" t="s">
        <v>927</v>
      </c>
      <c r="D67" s="643" t="s">
        <v>928</v>
      </c>
    </row>
    <row r="68" spans="1:4" s="655" customFormat="1">
      <c r="A68" s="673" t="s">
        <v>2076</v>
      </c>
      <c r="B68" s="674" t="s">
        <v>2077</v>
      </c>
      <c r="C68" s="649">
        <f t="shared" si="2"/>
        <v>2643.7840000000001</v>
      </c>
      <c r="D68" s="646">
        <v>3304.73</v>
      </c>
    </row>
    <row r="69" spans="1:4" s="655" customFormat="1" ht="20.25">
      <c r="A69" s="673" t="s">
        <v>2078</v>
      </c>
      <c r="B69" s="674" t="s">
        <v>2079</v>
      </c>
      <c r="C69" s="649">
        <f t="shared" si="2"/>
        <v>743.40000000000009</v>
      </c>
      <c r="D69" s="646">
        <v>929.25</v>
      </c>
    </row>
    <row r="70" spans="1:4" s="655" customFormat="1">
      <c r="A70" s="673" t="s">
        <v>2080</v>
      </c>
      <c r="B70" s="674" t="s">
        <v>2081</v>
      </c>
      <c r="C70" s="649">
        <f t="shared" si="2"/>
        <v>65.448000000000008</v>
      </c>
      <c r="D70" s="646">
        <v>81.81</v>
      </c>
    </row>
    <row r="71" spans="1:4" s="655" customFormat="1">
      <c r="A71" s="673" t="s">
        <v>2082</v>
      </c>
      <c r="B71" s="674" t="s">
        <v>2083</v>
      </c>
      <c r="C71" s="649">
        <f t="shared" si="2"/>
        <v>505.8</v>
      </c>
      <c r="D71" s="646">
        <v>632.25</v>
      </c>
    </row>
    <row r="72" spans="1:4" s="655" customFormat="1">
      <c r="A72" s="673" t="s">
        <v>2084</v>
      </c>
      <c r="B72" s="674" t="s">
        <v>2085</v>
      </c>
      <c r="C72" s="649">
        <f t="shared" si="2"/>
        <v>97.632000000000005</v>
      </c>
      <c r="D72" s="646">
        <v>122.04</v>
      </c>
    </row>
    <row r="73" spans="1:4" s="655" customFormat="1">
      <c r="A73" s="673" t="s">
        <v>2086</v>
      </c>
      <c r="B73" s="674" t="s">
        <v>2087</v>
      </c>
      <c r="C73" s="649">
        <f t="shared" si="2"/>
        <v>524.16000000000008</v>
      </c>
      <c r="D73" s="646">
        <v>655.20000000000005</v>
      </c>
    </row>
    <row r="74" spans="1:4" s="655" customFormat="1">
      <c r="A74" s="652" t="s">
        <v>2088</v>
      </c>
      <c r="B74" s="686"/>
      <c r="C74" s="642" t="s">
        <v>927</v>
      </c>
      <c r="D74" s="643" t="s">
        <v>928</v>
      </c>
    </row>
    <row r="75" spans="1:4" s="655" customFormat="1" ht="29.25">
      <c r="A75" s="673" t="s">
        <v>2089</v>
      </c>
      <c r="B75" s="674" t="s">
        <v>2090</v>
      </c>
      <c r="C75" s="649">
        <f t="shared" si="2"/>
        <v>328</v>
      </c>
      <c r="D75" s="646">
        <v>410</v>
      </c>
    </row>
    <row r="76" spans="1:4" s="655" customFormat="1" ht="29.25">
      <c r="A76" s="668" t="s">
        <v>2091</v>
      </c>
      <c r="B76" s="669" t="s">
        <v>2092</v>
      </c>
      <c r="C76" s="649">
        <f t="shared" si="2"/>
        <v>288</v>
      </c>
      <c r="D76" s="649">
        <v>360</v>
      </c>
    </row>
    <row r="77" spans="1:4" s="655" customFormat="1">
      <c r="A77" s="652" t="s">
        <v>2093</v>
      </c>
      <c r="B77" s="686"/>
      <c r="C77" s="642" t="s">
        <v>927</v>
      </c>
      <c r="D77" s="643" t="s">
        <v>928</v>
      </c>
    </row>
    <row r="78" spans="1:4" s="655" customFormat="1" ht="20.25">
      <c r="A78" s="673" t="s">
        <v>2094</v>
      </c>
      <c r="B78" s="674" t="s">
        <v>2095</v>
      </c>
      <c r="C78" s="649">
        <f t="shared" si="2"/>
        <v>1200</v>
      </c>
      <c r="D78" s="646">
        <v>1500</v>
      </c>
    </row>
    <row r="79" spans="1:4" s="655" customFormat="1" ht="20.25">
      <c r="A79" s="673" t="s">
        <v>2096</v>
      </c>
      <c r="B79" s="674" t="s">
        <v>2097</v>
      </c>
      <c r="C79" s="649">
        <f t="shared" si="2"/>
        <v>9333.6</v>
      </c>
      <c r="D79" s="646">
        <v>11667</v>
      </c>
    </row>
    <row r="80" spans="1:4" s="655" customFormat="1" ht="40.5">
      <c r="A80" s="673" t="s">
        <v>2098</v>
      </c>
      <c r="B80" s="674" t="s">
        <v>2099</v>
      </c>
      <c r="C80" s="649">
        <f t="shared" si="2"/>
        <v>466.40000000000003</v>
      </c>
      <c r="D80" s="646">
        <v>583</v>
      </c>
    </row>
    <row r="81" spans="1:4" s="655" customFormat="1" ht="38.25">
      <c r="A81" s="673" t="s">
        <v>2100</v>
      </c>
      <c r="B81" s="672" t="s">
        <v>2101</v>
      </c>
      <c r="C81" s="649">
        <f t="shared" si="2"/>
        <v>367.20000000000005</v>
      </c>
      <c r="D81" s="646">
        <v>459</v>
      </c>
    </row>
    <row r="82" spans="1:4" s="655" customFormat="1">
      <c r="A82" s="673" t="s">
        <v>2102</v>
      </c>
      <c r="B82" s="674" t="s">
        <v>2103</v>
      </c>
      <c r="C82" s="649">
        <f t="shared" si="2"/>
        <v>133.6</v>
      </c>
      <c r="D82" s="646">
        <v>167</v>
      </c>
    </row>
    <row r="83" spans="1:4" s="655" customFormat="1" ht="15" thickBot="1">
      <c r="A83" s="673" t="s">
        <v>2104</v>
      </c>
      <c r="B83" s="674" t="s">
        <v>2105</v>
      </c>
      <c r="C83" s="649">
        <f t="shared" si="2"/>
        <v>133.6</v>
      </c>
      <c r="D83" s="646">
        <v>167</v>
      </c>
    </row>
    <row r="84" spans="1:4" s="655" customFormat="1" ht="23.25" thickBot="1">
      <c r="A84" s="909" t="s">
        <v>2106</v>
      </c>
      <c r="B84" s="910"/>
      <c r="C84" s="680" t="s">
        <v>2107</v>
      </c>
      <c r="D84" s="681" t="s">
        <v>2108</v>
      </c>
    </row>
    <row r="85" spans="1:4" s="655" customFormat="1" ht="14.25" customHeight="1">
      <c r="A85" s="918" t="s">
        <v>2109</v>
      </c>
      <c r="B85" s="918"/>
      <c r="C85" s="682" t="s">
        <v>2110</v>
      </c>
      <c r="D85" s="683" t="s">
        <v>2110</v>
      </c>
    </row>
    <row r="86" spans="1:4" s="655" customFormat="1" ht="14.25" customHeight="1">
      <c r="A86" s="919" t="s">
        <v>2111</v>
      </c>
      <c r="B86" s="919"/>
      <c r="C86" s="684" t="s">
        <v>2110</v>
      </c>
      <c r="D86" s="685" t="s">
        <v>2110</v>
      </c>
    </row>
    <row r="87" spans="1:4" s="655" customFormat="1" ht="14.25" customHeight="1">
      <c r="A87" s="919" t="s">
        <v>2112</v>
      </c>
      <c r="B87" s="919"/>
      <c r="C87" s="684" t="s">
        <v>2110</v>
      </c>
      <c r="D87" s="685"/>
    </row>
    <row r="88" spans="1:4" s="655" customFormat="1" ht="14.25" customHeight="1">
      <c r="A88" s="919" t="s">
        <v>2113</v>
      </c>
      <c r="B88" s="919"/>
      <c r="C88" s="684" t="s">
        <v>2110</v>
      </c>
      <c r="D88" s="685"/>
    </row>
    <row r="89" spans="1:4" s="655" customFormat="1" ht="14.25" customHeight="1">
      <c r="A89" s="919" t="s">
        <v>2114</v>
      </c>
      <c r="B89" s="919"/>
      <c r="C89" s="684" t="s">
        <v>2110</v>
      </c>
      <c r="D89" s="685"/>
    </row>
    <row r="90" spans="1:4" s="655" customFormat="1" ht="15" customHeight="1">
      <c r="A90" s="920" t="s">
        <v>2115</v>
      </c>
      <c r="B90" s="920"/>
      <c r="C90" s="697" t="s">
        <v>2110</v>
      </c>
      <c r="D90" s="698"/>
    </row>
    <row r="91" spans="1:4" s="655" customFormat="1">
      <c r="A91" s="652" t="s">
        <v>2116</v>
      </c>
      <c r="B91" s="686"/>
      <c r="C91" s="642"/>
      <c r="D91" s="643"/>
    </row>
    <row r="92" spans="1:4" s="655" customFormat="1">
      <c r="A92" s="921" t="s">
        <v>2117</v>
      </c>
      <c r="B92" s="921"/>
      <c r="C92" s="921"/>
      <c r="D92" s="921"/>
    </row>
    <row r="93" spans="1:4" s="655" customFormat="1">
      <c r="A93" s="911" t="s">
        <v>2118</v>
      </c>
      <c r="B93" s="912"/>
      <c r="C93" s="642" t="s">
        <v>927</v>
      </c>
      <c r="D93" s="643" t="s">
        <v>928</v>
      </c>
    </row>
    <row r="94" spans="1:4" s="655" customFormat="1" ht="30" customHeight="1">
      <c r="A94" s="916" t="s">
        <v>2119</v>
      </c>
      <c r="B94" s="916"/>
      <c r="C94" s="650"/>
      <c r="D94" s="650"/>
    </row>
    <row r="95" spans="1:4" s="655" customFormat="1" ht="20.25">
      <c r="A95" s="673" t="s">
        <v>2120</v>
      </c>
      <c r="B95" s="674" t="s">
        <v>2121</v>
      </c>
      <c r="C95" s="649">
        <f t="shared" ref="C95:C140" si="3">D95*0.8</f>
        <v>200</v>
      </c>
      <c r="D95" s="646">
        <v>250</v>
      </c>
    </row>
    <row r="96" spans="1:4" s="655" customFormat="1">
      <c r="A96" s="673" t="s">
        <v>2122</v>
      </c>
      <c r="B96" s="674" t="s">
        <v>2123</v>
      </c>
      <c r="C96" s="649">
        <f t="shared" si="3"/>
        <v>300</v>
      </c>
      <c r="D96" s="646">
        <v>375</v>
      </c>
    </row>
    <row r="97" spans="1:4" s="655" customFormat="1" ht="20.25">
      <c r="A97" s="673" t="s">
        <v>2124</v>
      </c>
      <c r="B97" s="674" t="s">
        <v>2240</v>
      </c>
      <c r="C97" s="649">
        <f t="shared" si="3"/>
        <v>300</v>
      </c>
      <c r="D97" s="646">
        <v>375</v>
      </c>
    </row>
    <row r="98" spans="1:4" s="655" customFormat="1" ht="20.25">
      <c r="A98" s="673" t="s">
        <v>2126</v>
      </c>
      <c r="B98" s="674" t="s">
        <v>2127</v>
      </c>
      <c r="C98" s="649">
        <f t="shared" si="3"/>
        <v>72.8</v>
      </c>
      <c r="D98" s="646">
        <v>91</v>
      </c>
    </row>
    <row r="99" spans="1:4" s="655" customFormat="1">
      <c r="A99" s="652" t="s">
        <v>2128</v>
      </c>
      <c r="B99" s="686"/>
      <c r="C99" s="642" t="s">
        <v>927</v>
      </c>
      <c r="D99" s="643" t="s">
        <v>928</v>
      </c>
    </row>
    <row r="100" spans="1:4" s="655" customFormat="1">
      <c r="A100" s="673" t="s">
        <v>2129</v>
      </c>
      <c r="B100" s="674" t="s">
        <v>2130</v>
      </c>
      <c r="C100" s="649">
        <f t="shared" si="3"/>
        <v>1236</v>
      </c>
      <c r="D100" s="646">
        <v>1545</v>
      </c>
    </row>
    <row r="101" spans="1:4" s="655" customFormat="1" ht="14.25" customHeight="1">
      <c r="A101" s="668" t="s">
        <v>2131</v>
      </c>
      <c r="B101" s="669" t="s">
        <v>2132</v>
      </c>
      <c r="C101" s="649">
        <f t="shared" si="3"/>
        <v>1896</v>
      </c>
      <c r="D101" s="649">
        <v>2370</v>
      </c>
    </row>
    <row r="102" spans="1:4" s="655" customFormat="1">
      <c r="A102" s="652" t="s">
        <v>2133</v>
      </c>
      <c r="B102" s="686"/>
      <c r="C102" s="642" t="s">
        <v>927</v>
      </c>
      <c r="D102" s="643" t="s">
        <v>928</v>
      </c>
    </row>
    <row r="103" spans="1:4" s="655" customFormat="1" ht="29.25">
      <c r="A103" s="673" t="s">
        <v>2241</v>
      </c>
      <c r="B103" s="674" t="s">
        <v>2242</v>
      </c>
      <c r="C103" s="649">
        <f t="shared" si="3"/>
        <v>2476</v>
      </c>
      <c r="D103" s="646">
        <v>3095</v>
      </c>
    </row>
    <row r="104" spans="1:4" s="655" customFormat="1" ht="29.25">
      <c r="A104" s="673" t="s">
        <v>2243</v>
      </c>
      <c r="B104" s="674" t="s">
        <v>2244</v>
      </c>
      <c r="C104" s="649">
        <f t="shared" si="3"/>
        <v>1420</v>
      </c>
      <c r="D104" s="646">
        <v>1775</v>
      </c>
    </row>
    <row r="105" spans="1:4" s="655" customFormat="1" ht="20.25">
      <c r="A105" s="673" t="s">
        <v>2136</v>
      </c>
      <c r="B105" s="674" t="s">
        <v>2245</v>
      </c>
      <c r="C105" s="649">
        <f t="shared" si="3"/>
        <v>204</v>
      </c>
      <c r="D105" s="646">
        <v>255</v>
      </c>
    </row>
    <row r="106" spans="1:4" s="655" customFormat="1">
      <c r="A106" s="652" t="s">
        <v>2246</v>
      </c>
      <c r="B106" s="686"/>
      <c r="C106" s="642" t="s">
        <v>927</v>
      </c>
      <c r="D106" s="643" t="s">
        <v>928</v>
      </c>
    </row>
    <row r="107" spans="1:4" s="655" customFormat="1" ht="20.25">
      <c r="A107" s="673" t="s">
        <v>2138</v>
      </c>
      <c r="B107" s="674" t="s">
        <v>2139</v>
      </c>
      <c r="C107" s="649">
        <f t="shared" si="3"/>
        <v>6400</v>
      </c>
      <c r="D107" s="646">
        <v>8000</v>
      </c>
    </row>
    <row r="108" spans="1:4" s="655" customFormat="1">
      <c r="A108" s="673" t="s">
        <v>2140</v>
      </c>
      <c r="B108" s="674" t="s">
        <v>2141</v>
      </c>
      <c r="C108" s="649">
        <f t="shared" si="3"/>
        <v>1224</v>
      </c>
      <c r="D108" s="646">
        <v>1530</v>
      </c>
    </row>
    <row r="109" spans="1:4" s="655" customFormat="1" ht="20.25">
      <c r="A109" s="668" t="s">
        <v>2142</v>
      </c>
      <c r="B109" s="669" t="s">
        <v>2143</v>
      </c>
      <c r="C109" s="649">
        <f t="shared" si="3"/>
        <v>708</v>
      </c>
      <c r="D109" s="649">
        <v>885</v>
      </c>
    </row>
    <row r="110" spans="1:4" s="655" customFormat="1">
      <c r="A110" s="652" t="s">
        <v>1976</v>
      </c>
      <c r="B110" s="686"/>
      <c r="C110" s="642" t="s">
        <v>927</v>
      </c>
      <c r="D110" s="643" t="s">
        <v>928</v>
      </c>
    </row>
    <row r="111" spans="1:4" s="655" customFormat="1">
      <c r="A111" s="673" t="s">
        <v>2144</v>
      </c>
      <c r="B111" s="674" t="s">
        <v>2145</v>
      </c>
      <c r="C111" s="649">
        <f t="shared" si="3"/>
        <v>582.39200000000005</v>
      </c>
      <c r="D111" s="646">
        <v>727.99</v>
      </c>
    </row>
    <row r="112" spans="1:4" s="655" customFormat="1">
      <c r="A112" s="673" t="s">
        <v>2146</v>
      </c>
      <c r="B112" s="674" t="s">
        <v>2147</v>
      </c>
      <c r="C112" s="649">
        <f t="shared" si="3"/>
        <v>718.2</v>
      </c>
      <c r="D112" s="646">
        <v>897.75</v>
      </c>
    </row>
    <row r="113" spans="1:4" s="655" customFormat="1">
      <c r="A113" s="673" t="s">
        <v>2148</v>
      </c>
      <c r="B113" s="674" t="s">
        <v>2149</v>
      </c>
      <c r="C113" s="649">
        <f t="shared" si="3"/>
        <v>440.98400000000004</v>
      </c>
      <c r="D113" s="646">
        <v>551.23</v>
      </c>
    </row>
    <row r="114" spans="1:4" s="655" customFormat="1">
      <c r="A114" s="673" t="s">
        <v>2150</v>
      </c>
      <c r="B114" s="674" t="s">
        <v>2151</v>
      </c>
      <c r="C114" s="649">
        <f t="shared" si="3"/>
        <v>936</v>
      </c>
      <c r="D114" s="646">
        <v>1170</v>
      </c>
    </row>
    <row r="115" spans="1:4" s="655" customFormat="1">
      <c r="A115" s="673" t="s">
        <v>2152</v>
      </c>
      <c r="B115" s="674" t="s">
        <v>2153</v>
      </c>
      <c r="C115" s="649">
        <f t="shared" si="3"/>
        <v>3009.6000000000004</v>
      </c>
      <c r="D115" s="646">
        <v>3762</v>
      </c>
    </row>
    <row r="116" spans="1:4" s="655" customFormat="1">
      <c r="A116" s="673" t="s">
        <v>2154</v>
      </c>
      <c r="B116" s="674" t="s">
        <v>2155</v>
      </c>
      <c r="C116" s="649">
        <f t="shared" si="3"/>
        <v>936</v>
      </c>
      <c r="D116" s="646">
        <v>1170</v>
      </c>
    </row>
    <row r="117" spans="1:4" s="655" customFormat="1">
      <c r="A117" s="673" t="s">
        <v>2156</v>
      </c>
      <c r="B117" s="674" t="s">
        <v>2157</v>
      </c>
      <c r="C117" s="649">
        <f t="shared" si="3"/>
        <v>54.400000000000006</v>
      </c>
      <c r="D117" s="646">
        <v>68</v>
      </c>
    </row>
    <row r="118" spans="1:4" s="655" customFormat="1">
      <c r="A118" s="673" t="s">
        <v>2158</v>
      </c>
      <c r="B118" s="674" t="s">
        <v>2159</v>
      </c>
      <c r="C118" s="649">
        <f t="shared" si="3"/>
        <v>25.040000000000003</v>
      </c>
      <c r="D118" s="646">
        <v>31.3</v>
      </c>
    </row>
    <row r="119" spans="1:4" s="655" customFormat="1">
      <c r="A119" s="673" t="s">
        <v>2160</v>
      </c>
      <c r="B119" s="674" t="s">
        <v>2161</v>
      </c>
      <c r="C119" s="649">
        <f t="shared" si="3"/>
        <v>37.760000000000005</v>
      </c>
      <c r="D119" s="646">
        <v>47.2</v>
      </c>
    </row>
    <row r="120" spans="1:4" s="655" customFormat="1">
      <c r="A120" s="673" t="s">
        <v>2162</v>
      </c>
      <c r="B120" s="674" t="s">
        <v>2163</v>
      </c>
      <c r="C120" s="649">
        <f t="shared" si="3"/>
        <v>252</v>
      </c>
      <c r="D120" s="646">
        <v>315</v>
      </c>
    </row>
    <row r="121" spans="1:4" s="655" customFormat="1">
      <c r="A121" s="673" t="s">
        <v>2164</v>
      </c>
      <c r="B121" s="674" t="s">
        <v>2165</v>
      </c>
      <c r="C121" s="649">
        <f t="shared" si="3"/>
        <v>222</v>
      </c>
      <c r="D121" s="646">
        <v>277.5</v>
      </c>
    </row>
    <row r="122" spans="1:4" s="655" customFormat="1">
      <c r="A122" s="673" t="s">
        <v>2166</v>
      </c>
      <c r="B122" s="674" t="s">
        <v>2167</v>
      </c>
      <c r="C122" s="649">
        <f t="shared" si="3"/>
        <v>32</v>
      </c>
      <c r="D122" s="646">
        <v>40</v>
      </c>
    </row>
    <row r="123" spans="1:4" s="655" customFormat="1">
      <c r="A123" s="673" t="s">
        <v>2168</v>
      </c>
      <c r="B123" s="674" t="s">
        <v>2169</v>
      </c>
      <c r="C123" s="649">
        <f t="shared" si="3"/>
        <v>1212</v>
      </c>
      <c r="D123" s="646">
        <v>1515</v>
      </c>
    </row>
    <row r="124" spans="1:4" s="655" customFormat="1">
      <c r="A124" s="673" t="s">
        <v>2170</v>
      </c>
      <c r="B124" s="674" t="s">
        <v>2171</v>
      </c>
      <c r="C124" s="649">
        <f t="shared" si="3"/>
        <v>1872</v>
      </c>
      <c r="D124" s="646">
        <v>2340</v>
      </c>
    </row>
    <row r="125" spans="1:4" s="655" customFormat="1">
      <c r="A125" s="673" t="s">
        <v>2172</v>
      </c>
      <c r="B125" s="674" t="s">
        <v>2173</v>
      </c>
      <c r="C125" s="649">
        <f t="shared" si="3"/>
        <v>172</v>
      </c>
      <c r="D125" s="646">
        <v>215</v>
      </c>
    </row>
    <row r="126" spans="1:4" s="655" customFormat="1">
      <c r="A126" s="673" t="s">
        <v>2174</v>
      </c>
      <c r="B126" s="674" t="s">
        <v>2175</v>
      </c>
      <c r="C126" s="649">
        <f t="shared" si="3"/>
        <v>32</v>
      </c>
      <c r="D126" s="646">
        <v>40</v>
      </c>
    </row>
    <row r="127" spans="1:4" s="655" customFormat="1">
      <c r="A127" s="673" t="s">
        <v>2176</v>
      </c>
      <c r="B127" s="674" t="s">
        <v>2177</v>
      </c>
      <c r="C127" s="649">
        <f t="shared" si="3"/>
        <v>940</v>
      </c>
      <c r="D127" s="646">
        <v>1175</v>
      </c>
    </row>
    <row r="128" spans="1:4" s="655" customFormat="1" ht="21">
      <c r="A128" s="673" t="s">
        <v>2178</v>
      </c>
      <c r="B128" s="674" t="s">
        <v>2247</v>
      </c>
      <c r="C128" s="649">
        <f t="shared" si="3"/>
        <v>40</v>
      </c>
      <c r="D128" s="646">
        <v>50</v>
      </c>
    </row>
    <row r="129" spans="1:4" s="655" customFormat="1" ht="14.25" customHeight="1">
      <c r="A129" s="673" t="s">
        <v>2248</v>
      </c>
      <c r="B129" s="674" t="s">
        <v>2249</v>
      </c>
      <c r="C129" s="649">
        <f t="shared" si="3"/>
        <v>1560</v>
      </c>
      <c r="D129" s="646">
        <v>1950</v>
      </c>
    </row>
    <row r="130" spans="1:4" s="655" customFormat="1" ht="14.25" customHeight="1">
      <c r="A130" s="673" t="s">
        <v>2250</v>
      </c>
      <c r="B130" s="674" t="s">
        <v>2251</v>
      </c>
      <c r="C130" s="649">
        <f t="shared" si="3"/>
        <v>1560</v>
      </c>
      <c r="D130" s="646">
        <v>1950</v>
      </c>
    </row>
    <row r="131" spans="1:4" s="655" customFormat="1" ht="14.25" customHeight="1">
      <c r="A131" s="673" t="s">
        <v>2252</v>
      </c>
      <c r="B131" s="674" t="s">
        <v>2253</v>
      </c>
      <c r="C131" s="649">
        <f t="shared" si="3"/>
        <v>2080</v>
      </c>
      <c r="D131" s="646">
        <v>2600</v>
      </c>
    </row>
    <row r="132" spans="1:4" s="655" customFormat="1" ht="14.25" customHeight="1">
      <c r="A132" s="673" t="s">
        <v>2254</v>
      </c>
      <c r="B132" s="674" t="s">
        <v>2255</v>
      </c>
      <c r="C132" s="649">
        <f t="shared" si="3"/>
        <v>2080</v>
      </c>
      <c r="D132" s="646">
        <v>2600</v>
      </c>
    </row>
    <row r="133" spans="1:4" s="655" customFormat="1" ht="14.25" customHeight="1">
      <c r="A133" s="673" t="s">
        <v>2256</v>
      </c>
      <c r="B133" s="674" t="s">
        <v>2257</v>
      </c>
      <c r="C133" s="649">
        <f t="shared" si="3"/>
        <v>3648</v>
      </c>
      <c r="D133" s="646">
        <v>4560</v>
      </c>
    </row>
    <row r="134" spans="1:4" s="655" customFormat="1" ht="14.25" customHeight="1">
      <c r="A134" s="673" t="s">
        <v>2258</v>
      </c>
      <c r="B134" s="674" t="s">
        <v>2259</v>
      </c>
      <c r="C134" s="649">
        <f t="shared" si="3"/>
        <v>3648</v>
      </c>
      <c r="D134" s="646">
        <v>4560</v>
      </c>
    </row>
    <row r="135" spans="1:4" s="655" customFormat="1" ht="14.25" customHeight="1">
      <c r="A135" s="673" t="s">
        <v>2260</v>
      </c>
      <c r="B135" s="674" t="s">
        <v>2261</v>
      </c>
      <c r="C135" s="649">
        <f t="shared" si="3"/>
        <v>1332</v>
      </c>
      <c r="D135" s="646">
        <v>1665</v>
      </c>
    </row>
    <row r="136" spans="1:4" s="655" customFormat="1" ht="14.25" customHeight="1">
      <c r="A136" s="673" t="s">
        <v>2262</v>
      </c>
      <c r="B136" s="674" t="s">
        <v>2263</v>
      </c>
      <c r="C136" s="649">
        <f t="shared" si="3"/>
        <v>1332</v>
      </c>
      <c r="D136" s="646">
        <v>1665</v>
      </c>
    </row>
    <row r="137" spans="1:4" s="655" customFormat="1" ht="14.25" customHeight="1">
      <c r="A137" s="673" t="s">
        <v>2264</v>
      </c>
      <c r="B137" s="674" t="s">
        <v>2265</v>
      </c>
      <c r="C137" s="649">
        <f t="shared" si="3"/>
        <v>1732</v>
      </c>
      <c r="D137" s="646">
        <v>2165</v>
      </c>
    </row>
    <row r="138" spans="1:4" s="655" customFormat="1" ht="14.25" customHeight="1">
      <c r="A138" s="673" t="s">
        <v>2266</v>
      </c>
      <c r="B138" s="674" t="s">
        <v>2267</v>
      </c>
      <c r="C138" s="649">
        <f t="shared" si="3"/>
        <v>1732</v>
      </c>
      <c r="D138" s="646">
        <v>2165</v>
      </c>
    </row>
    <row r="139" spans="1:4" s="655" customFormat="1" ht="14.25" customHeight="1">
      <c r="A139" s="673" t="s">
        <v>2268</v>
      </c>
      <c r="B139" s="674" t="s">
        <v>2269</v>
      </c>
      <c r="C139" s="649">
        <f t="shared" si="3"/>
        <v>3152</v>
      </c>
      <c r="D139" s="646">
        <v>3940</v>
      </c>
    </row>
    <row r="140" spans="1:4" s="655" customFormat="1" ht="14.25" customHeight="1">
      <c r="A140" s="673" t="s">
        <v>2270</v>
      </c>
      <c r="B140" s="674" t="s">
        <v>2271</v>
      </c>
      <c r="C140" s="649">
        <f t="shared" si="3"/>
        <v>3152</v>
      </c>
      <c r="D140" s="646">
        <v>3940</v>
      </c>
    </row>
  </sheetData>
  <mergeCells count="18">
    <mergeCell ref="A94:B94"/>
    <mergeCell ref="A41:B41"/>
    <mergeCell ref="A49:B49"/>
    <mergeCell ref="A84:B84"/>
    <mergeCell ref="A85:B85"/>
    <mergeCell ref="A86:B86"/>
    <mergeCell ref="A87:B87"/>
    <mergeCell ref="A88:B88"/>
    <mergeCell ref="A89:B89"/>
    <mergeCell ref="A90:B90"/>
    <mergeCell ref="A92:D92"/>
    <mergeCell ref="A93:B93"/>
    <mergeCell ref="A33:D33"/>
    <mergeCell ref="A10:B10"/>
    <mergeCell ref="A22:B22"/>
    <mergeCell ref="A23:D23"/>
    <mergeCell ref="A29:B29"/>
    <mergeCell ref="A32:D32"/>
  </mergeCells>
  <hyperlinks>
    <hyperlink ref="A92:D92" location="'NEXEDGE Gen2'!A1" display="Please see the NEXEDGE Gen2 Page." xr:uid="{0973E6A7-62D5-4E2D-8658-49386EB68909}"/>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EB903-A470-456A-9DE9-F984D22F4FB0}">
  <dimension ref="A1:D110"/>
  <sheetViews>
    <sheetView topLeftCell="A99" workbookViewId="0">
      <selection activeCell="C117" sqref="C117"/>
    </sheetView>
  </sheetViews>
  <sheetFormatPr defaultColWidth="9.140625" defaultRowHeight="14.25"/>
  <cols>
    <col min="1" max="1" width="15" style="651" customWidth="1"/>
    <col min="2" max="2" width="54.7109375" style="651" customWidth="1"/>
    <col min="3" max="4" width="10.7109375" style="651" customWidth="1"/>
    <col min="5" max="16384" width="9.140625" style="651"/>
  </cols>
  <sheetData>
    <row r="1" spans="1:4" ht="17.25" customHeight="1"/>
    <row r="2" spans="1:4" ht="17.25" customHeight="1"/>
    <row r="3" spans="1:4" ht="17.25" customHeight="1"/>
    <row r="4" spans="1:4" ht="3" customHeight="1"/>
    <row r="5" spans="1:4" s="655" customFormat="1" ht="11.45" customHeight="1">
      <c r="A5" s="90" t="s">
        <v>3104</v>
      </c>
      <c r="B5" s="90"/>
      <c r="C5" s="90"/>
      <c r="D5" s="90"/>
    </row>
    <row r="6" spans="1:4" s="655" customFormat="1" ht="265.5" customHeight="1">
      <c r="A6" s="90"/>
      <c r="B6" s="90"/>
      <c r="C6" s="90"/>
      <c r="D6" s="90"/>
    </row>
    <row r="7" spans="1:4" s="655" customFormat="1">
      <c r="A7" s="652" t="s">
        <v>2272</v>
      </c>
      <c r="B7" s="653"/>
      <c r="C7" s="642" t="s">
        <v>927</v>
      </c>
      <c r="D7" s="643" t="s">
        <v>928</v>
      </c>
    </row>
    <row r="8" spans="1:4" s="655" customFormat="1">
      <c r="A8" s="691" t="s">
        <v>2273</v>
      </c>
      <c r="B8" s="674" t="s">
        <v>2274</v>
      </c>
      <c r="C8" s="646">
        <f>D8*0.8</f>
        <v>4816.8</v>
      </c>
      <c r="D8" s="646">
        <v>6021</v>
      </c>
    </row>
    <row r="9" spans="1:4" s="655" customFormat="1">
      <c r="A9" s="911" t="s">
        <v>926</v>
      </c>
      <c r="B9" s="912"/>
      <c r="C9" s="642" t="s">
        <v>927</v>
      </c>
      <c r="D9" s="643" t="s">
        <v>928</v>
      </c>
    </row>
    <row r="10" spans="1:4" s="655" customFormat="1" ht="15">
      <c r="A10" s="90"/>
      <c r="B10" s="90"/>
      <c r="C10" s="90"/>
      <c r="D10" s="90"/>
    </row>
    <row r="11" spans="1:4" s="655" customFormat="1" ht="15">
      <c r="A11" s="90"/>
      <c r="B11" s="90"/>
      <c r="C11" s="90"/>
      <c r="D11" s="90"/>
    </row>
    <row r="12" spans="1:4" s="655" customFormat="1" ht="15">
      <c r="A12" s="90"/>
      <c r="B12" s="90"/>
      <c r="C12" s="90"/>
      <c r="D12" s="90"/>
    </row>
    <row r="13" spans="1:4" s="655" customFormat="1" ht="15">
      <c r="A13" s="90"/>
      <c r="B13" s="90"/>
      <c r="C13" s="90"/>
      <c r="D13" s="90"/>
    </row>
    <row r="14" spans="1:4" s="655" customFormat="1" ht="15">
      <c r="A14" s="90"/>
      <c r="B14" s="90"/>
      <c r="C14" s="90"/>
      <c r="D14" s="90"/>
    </row>
    <row r="15" spans="1:4" s="655" customFormat="1" ht="15">
      <c r="A15" s="90"/>
      <c r="B15" s="90"/>
      <c r="C15" s="90"/>
      <c r="D15" s="90"/>
    </row>
    <row r="16" spans="1:4" s="655" customFormat="1" ht="15">
      <c r="A16" s="90"/>
      <c r="B16" s="90"/>
      <c r="C16" s="90"/>
      <c r="D16" s="90"/>
    </row>
    <row r="17" spans="1:4" s="655" customFormat="1" ht="30" customHeight="1">
      <c r="A17" s="90"/>
      <c r="B17" s="90"/>
      <c r="C17" s="90"/>
      <c r="D17" s="90"/>
    </row>
    <row r="18" spans="1:4" s="655" customFormat="1" ht="15">
      <c r="A18" s="90"/>
      <c r="B18" s="90"/>
      <c r="C18" s="90"/>
      <c r="D18" s="90"/>
    </row>
    <row r="19" spans="1:4" s="655" customFormat="1" ht="9.6" customHeight="1">
      <c r="A19" s="90"/>
      <c r="B19" s="90"/>
      <c r="C19" s="90"/>
      <c r="D19" s="90"/>
    </row>
    <row r="20" spans="1:4" s="655" customFormat="1">
      <c r="A20" s="656" t="s">
        <v>929</v>
      </c>
      <c r="B20" s="657" t="s">
        <v>2001</v>
      </c>
      <c r="C20" s="658" t="s">
        <v>931</v>
      </c>
      <c r="D20" s="658" t="s">
        <v>931</v>
      </c>
    </row>
    <row r="21" spans="1:4" s="655" customFormat="1" ht="20.25">
      <c r="A21" s="659" t="s">
        <v>932</v>
      </c>
      <c r="B21" s="660" t="s">
        <v>2002</v>
      </c>
      <c r="C21" s="661" t="s">
        <v>931</v>
      </c>
      <c r="D21" s="661" t="s">
        <v>931</v>
      </c>
    </row>
    <row r="22" spans="1:4" s="655" customFormat="1">
      <c r="A22" s="911" t="s">
        <v>2003</v>
      </c>
      <c r="B22" s="912"/>
      <c r="C22" s="642" t="s">
        <v>927</v>
      </c>
      <c r="D22" s="643" t="s">
        <v>928</v>
      </c>
    </row>
    <row r="23" spans="1:4" s="655" customFormat="1" ht="72" customHeight="1">
      <c r="A23" s="913" t="s">
        <v>2004</v>
      </c>
      <c r="B23" s="913"/>
      <c r="C23" s="913"/>
      <c r="D23" s="913"/>
    </row>
    <row r="24" spans="1:4" s="655" customFormat="1" ht="12" customHeight="1">
      <c r="A24" s="662"/>
      <c r="B24" s="663" t="s">
        <v>2005</v>
      </c>
      <c r="C24" s="664"/>
      <c r="D24" s="664"/>
    </row>
    <row r="25" spans="1:4" s="655" customFormat="1" ht="12" customHeight="1">
      <c r="A25" s="662"/>
      <c r="B25" s="665" t="s">
        <v>2006</v>
      </c>
      <c r="C25" s="666" t="s">
        <v>2007</v>
      </c>
      <c r="D25" s="664"/>
    </row>
    <row r="26" spans="1:4" s="655" customFormat="1" ht="12" customHeight="1">
      <c r="A26" s="662"/>
      <c r="B26" s="665" t="s">
        <v>2008</v>
      </c>
      <c r="C26" s="667" t="s">
        <v>2294</v>
      </c>
      <c r="D26" s="664"/>
    </row>
    <row r="27" spans="1:4" s="655" customFormat="1" ht="12" customHeight="1">
      <c r="A27" s="662"/>
      <c r="B27" s="665" t="s">
        <v>2009</v>
      </c>
      <c r="C27" s="667" t="s">
        <v>2295</v>
      </c>
      <c r="D27" s="664"/>
    </row>
    <row r="28" spans="1:4" s="655" customFormat="1" ht="12" customHeight="1">
      <c r="A28" s="662"/>
      <c r="B28" s="665" t="s">
        <v>2010</v>
      </c>
      <c r="C28" s="667" t="s">
        <v>2296</v>
      </c>
      <c r="D28" s="664"/>
    </row>
    <row r="29" spans="1:4" s="655" customFormat="1">
      <c r="A29" s="911" t="s">
        <v>2011</v>
      </c>
      <c r="B29" s="912"/>
      <c r="C29" s="642" t="s">
        <v>927</v>
      </c>
      <c r="D29" s="643" t="s">
        <v>928</v>
      </c>
    </row>
    <row r="30" spans="1:4" s="655" customFormat="1" ht="48" customHeight="1">
      <c r="A30" s="699" t="s">
        <v>2012</v>
      </c>
      <c r="B30" s="669" t="s">
        <v>2013</v>
      </c>
      <c r="C30" s="649">
        <f>D30*0.8</f>
        <v>82.600000000000009</v>
      </c>
      <c r="D30" s="649">
        <v>103.25</v>
      </c>
    </row>
    <row r="31" spans="1:4" s="655" customFormat="1">
      <c r="A31" s="687" t="s">
        <v>1517</v>
      </c>
      <c r="B31" s="688"/>
      <c r="C31" s="642" t="s">
        <v>927</v>
      </c>
      <c r="D31" s="643" t="s">
        <v>928</v>
      </c>
    </row>
    <row r="32" spans="1:4" s="655" customFormat="1" ht="21" customHeight="1">
      <c r="A32" s="914" t="s">
        <v>2014</v>
      </c>
      <c r="B32" s="915"/>
      <c r="C32" s="915"/>
      <c r="D32" s="915"/>
    </row>
    <row r="33" spans="1:4" s="655" customFormat="1" ht="116.25" customHeight="1">
      <c r="A33" s="913" t="s">
        <v>2015</v>
      </c>
      <c r="B33" s="913"/>
      <c r="C33" s="913"/>
      <c r="D33" s="913"/>
    </row>
    <row r="34" spans="1:4" s="655" customFormat="1">
      <c r="A34" s="699" t="s">
        <v>2016</v>
      </c>
      <c r="B34" s="669" t="s">
        <v>2017</v>
      </c>
      <c r="C34" s="649">
        <f>D34*0.8</f>
        <v>400</v>
      </c>
      <c r="D34" s="649">
        <v>500</v>
      </c>
    </row>
    <row r="35" spans="1:4" s="655" customFormat="1">
      <c r="A35" s="652" t="s">
        <v>1962</v>
      </c>
      <c r="B35" s="653"/>
      <c r="C35" s="642" t="s">
        <v>927</v>
      </c>
      <c r="D35" s="643" t="s">
        <v>928</v>
      </c>
    </row>
    <row r="36" spans="1:4" s="655" customFormat="1" ht="20.25">
      <c r="A36" s="668" t="s">
        <v>2018</v>
      </c>
      <c r="B36" s="669" t="s">
        <v>2275</v>
      </c>
      <c r="C36" s="649">
        <f t="shared" ref="C36:C39" si="0">D36*0.8</f>
        <v>2848.16</v>
      </c>
      <c r="D36" s="646">
        <v>3560.2</v>
      </c>
    </row>
    <row r="37" spans="1:4" s="655" customFormat="1">
      <c r="A37" s="671" t="s">
        <v>2020</v>
      </c>
      <c r="B37" s="672" t="s">
        <v>2021</v>
      </c>
      <c r="C37" s="649">
        <f t="shared" si="0"/>
        <v>200</v>
      </c>
      <c r="D37" s="646">
        <v>250</v>
      </c>
    </row>
    <row r="38" spans="1:4" s="655" customFormat="1">
      <c r="A38" s="673" t="s">
        <v>2022</v>
      </c>
      <c r="B38" s="674" t="s">
        <v>2023</v>
      </c>
      <c r="C38" s="649">
        <f t="shared" si="0"/>
        <v>14</v>
      </c>
      <c r="D38" s="646">
        <v>17.5</v>
      </c>
    </row>
    <row r="39" spans="1:4" s="655" customFormat="1">
      <c r="A39" s="675" t="s">
        <v>2276</v>
      </c>
      <c r="B39" s="676" t="s">
        <v>2277</v>
      </c>
      <c r="C39" s="649">
        <f t="shared" si="0"/>
        <v>40</v>
      </c>
      <c r="D39" s="649">
        <v>50</v>
      </c>
    </row>
    <row r="40" spans="1:4" s="655" customFormat="1">
      <c r="A40" s="652" t="s">
        <v>2278</v>
      </c>
      <c r="B40" s="653"/>
      <c r="C40" s="642" t="s">
        <v>927</v>
      </c>
      <c r="D40" s="643" t="s">
        <v>928</v>
      </c>
    </row>
    <row r="41" spans="1:4" s="655" customFormat="1">
      <c r="A41" s="916" t="s">
        <v>2223</v>
      </c>
      <c r="B41" s="916"/>
      <c r="C41" s="650"/>
      <c r="D41" s="650"/>
    </row>
    <row r="42" spans="1:4" s="655" customFormat="1">
      <c r="A42" s="673" t="s">
        <v>2279</v>
      </c>
      <c r="B42" s="674" t="s">
        <v>2280</v>
      </c>
      <c r="C42" s="649">
        <f t="shared" ref="C42:C67" si="1">D42*0.8</f>
        <v>2320</v>
      </c>
      <c r="D42" s="646">
        <v>2900</v>
      </c>
    </row>
    <row r="43" spans="1:4" s="655" customFormat="1">
      <c r="A43" s="675" t="s">
        <v>2281</v>
      </c>
      <c r="B43" s="669" t="s">
        <v>2282</v>
      </c>
      <c r="C43" s="649">
        <f t="shared" si="1"/>
        <v>3064</v>
      </c>
      <c r="D43" s="649">
        <v>3830</v>
      </c>
    </row>
    <row r="44" spans="1:4" s="655" customFormat="1">
      <c r="A44" s="652" t="s">
        <v>2283</v>
      </c>
      <c r="B44" s="653"/>
      <c r="C44" s="642" t="s">
        <v>927</v>
      </c>
      <c r="D44" s="643" t="s">
        <v>928</v>
      </c>
    </row>
    <row r="45" spans="1:4" s="655" customFormat="1" ht="20.25">
      <c r="A45" s="673" t="s">
        <v>2061</v>
      </c>
      <c r="B45" s="674" t="s">
        <v>2284</v>
      </c>
      <c r="C45" s="649">
        <f t="shared" si="1"/>
        <v>397.84000000000003</v>
      </c>
      <c r="D45" s="646">
        <v>497.3</v>
      </c>
    </row>
    <row r="46" spans="1:4" s="655" customFormat="1" ht="20.25">
      <c r="A46" s="671" t="s">
        <v>2063</v>
      </c>
      <c r="B46" s="672" t="s">
        <v>2285</v>
      </c>
      <c r="C46" s="649">
        <f t="shared" si="1"/>
        <v>1084</v>
      </c>
      <c r="D46" s="646">
        <v>1355</v>
      </c>
    </row>
    <row r="47" spans="1:4" s="655" customFormat="1">
      <c r="A47" s="671" t="s">
        <v>2065</v>
      </c>
      <c r="B47" s="672" t="s">
        <v>2286</v>
      </c>
      <c r="C47" s="649">
        <f t="shared" si="1"/>
        <v>1084</v>
      </c>
      <c r="D47" s="646">
        <v>1355</v>
      </c>
    </row>
    <row r="48" spans="1:4" s="655" customFormat="1">
      <c r="A48" s="675" t="s">
        <v>2067</v>
      </c>
      <c r="B48" s="676" t="s">
        <v>2287</v>
      </c>
      <c r="C48" s="649">
        <f t="shared" si="1"/>
        <v>1392</v>
      </c>
      <c r="D48" s="649">
        <v>1740</v>
      </c>
    </row>
    <row r="49" spans="1:4" s="655" customFormat="1">
      <c r="A49" s="652" t="s">
        <v>2069</v>
      </c>
      <c r="B49" s="653"/>
      <c r="C49" s="642" t="s">
        <v>927</v>
      </c>
      <c r="D49" s="643" t="s">
        <v>928</v>
      </c>
    </row>
    <row r="50" spans="1:4" s="655" customFormat="1" ht="14.25" customHeight="1">
      <c r="A50" s="673" t="s">
        <v>2070</v>
      </c>
      <c r="B50" s="674" t="s">
        <v>2071</v>
      </c>
      <c r="C50" s="649">
        <f t="shared" si="1"/>
        <v>1300.5920000000001</v>
      </c>
      <c r="D50" s="646">
        <v>1625.74</v>
      </c>
    </row>
    <row r="51" spans="1:4" s="655" customFormat="1" ht="14.25" customHeight="1">
      <c r="A51" s="673" t="s">
        <v>2072</v>
      </c>
      <c r="B51" s="674" t="s">
        <v>2073</v>
      </c>
      <c r="C51" s="649">
        <f t="shared" si="1"/>
        <v>1467</v>
      </c>
      <c r="D51" s="646">
        <v>1833.75</v>
      </c>
    </row>
    <row r="52" spans="1:4" s="655" customFormat="1">
      <c r="A52" s="671" t="s">
        <v>2074</v>
      </c>
      <c r="B52" s="674" t="s">
        <v>2075</v>
      </c>
      <c r="C52" s="649">
        <f t="shared" si="1"/>
        <v>3945.6000000000004</v>
      </c>
      <c r="D52" s="646">
        <v>4932</v>
      </c>
    </row>
    <row r="53" spans="1:4" s="655" customFormat="1">
      <c r="A53" s="671" t="s">
        <v>2076</v>
      </c>
      <c r="B53" s="672" t="s">
        <v>2077</v>
      </c>
      <c r="C53" s="649">
        <f t="shared" si="1"/>
        <v>2643.7840000000001</v>
      </c>
      <c r="D53" s="646">
        <v>3304.73</v>
      </c>
    </row>
    <row r="54" spans="1:4" s="655" customFormat="1" ht="20.25">
      <c r="A54" s="671" t="s">
        <v>2078</v>
      </c>
      <c r="B54" s="672" t="s">
        <v>2079</v>
      </c>
      <c r="C54" s="649">
        <f t="shared" si="1"/>
        <v>743.40000000000009</v>
      </c>
      <c r="D54" s="646">
        <v>929.25</v>
      </c>
    </row>
    <row r="55" spans="1:4" s="655" customFormat="1">
      <c r="A55" s="671" t="s">
        <v>2080</v>
      </c>
      <c r="B55" s="672" t="s">
        <v>2081</v>
      </c>
      <c r="C55" s="649">
        <f t="shared" si="1"/>
        <v>65.448000000000008</v>
      </c>
      <c r="D55" s="646">
        <v>81.81</v>
      </c>
    </row>
    <row r="56" spans="1:4" s="655" customFormat="1">
      <c r="A56" s="671" t="s">
        <v>2082</v>
      </c>
      <c r="B56" s="672" t="s">
        <v>2083</v>
      </c>
      <c r="C56" s="649">
        <f t="shared" si="1"/>
        <v>505.8</v>
      </c>
      <c r="D56" s="646">
        <v>632.25</v>
      </c>
    </row>
    <row r="57" spans="1:4" s="655" customFormat="1">
      <c r="A57" s="675" t="s">
        <v>2084</v>
      </c>
      <c r="B57" s="676" t="s">
        <v>2085</v>
      </c>
      <c r="C57" s="649">
        <f t="shared" si="1"/>
        <v>97.632000000000005</v>
      </c>
      <c r="D57" s="649">
        <v>122.04</v>
      </c>
    </row>
    <row r="58" spans="1:4" s="655" customFormat="1">
      <c r="A58" s="652" t="s">
        <v>2088</v>
      </c>
      <c r="B58" s="653"/>
      <c r="C58" s="642" t="s">
        <v>927</v>
      </c>
      <c r="D58" s="643" t="s">
        <v>928</v>
      </c>
    </row>
    <row r="59" spans="1:4" s="655" customFormat="1" ht="29.25">
      <c r="A59" s="671" t="s">
        <v>2089</v>
      </c>
      <c r="B59" s="674" t="s">
        <v>2090</v>
      </c>
      <c r="C59" s="649">
        <f t="shared" si="1"/>
        <v>328</v>
      </c>
      <c r="D59" s="646">
        <v>410</v>
      </c>
    </row>
    <row r="60" spans="1:4" s="655" customFormat="1" ht="29.25">
      <c r="A60" s="675" t="s">
        <v>2091</v>
      </c>
      <c r="B60" s="669" t="s">
        <v>2092</v>
      </c>
      <c r="C60" s="649">
        <f t="shared" si="1"/>
        <v>288</v>
      </c>
      <c r="D60" s="649">
        <v>360</v>
      </c>
    </row>
    <row r="61" spans="1:4" s="655" customFormat="1">
      <c r="A61" s="652" t="s">
        <v>2093</v>
      </c>
      <c r="B61" s="653"/>
      <c r="C61" s="642" t="s">
        <v>927</v>
      </c>
      <c r="D61" s="643" t="s">
        <v>928</v>
      </c>
    </row>
    <row r="62" spans="1:4" s="655" customFormat="1" ht="20.25">
      <c r="A62" s="673" t="s">
        <v>2094</v>
      </c>
      <c r="B62" s="674" t="s">
        <v>2095</v>
      </c>
      <c r="C62" s="649">
        <f t="shared" si="1"/>
        <v>1200</v>
      </c>
      <c r="D62" s="646">
        <v>1500</v>
      </c>
    </row>
    <row r="63" spans="1:4" s="655" customFormat="1" ht="20.25">
      <c r="A63" s="673" t="s">
        <v>2096</v>
      </c>
      <c r="B63" s="674" t="s">
        <v>2097</v>
      </c>
      <c r="C63" s="649">
        <f t="shared" si="1"/>
        <v>9333.6</v>
      </c>
      <c r="D63" s="646">
        <v>11667</v>
      </c>
    </row>
    <row r="64" spans="1:4" s="655" customFormat="1" ht="40.5">
      <c r="A64" s="673" t="s">
        <v>2098</v>
      </c>
      <c r="B64" s="674" t="s">
        <v>2099</v>
      </c>
      <c r="C64" s="649">
        <f t="shared" si="1"/>
        <v>466.40000000000003</v>
      </c>
      <c r="D64" s="646">
        <v>583</v>
      </c>
    </row>
    <row r="65" spans="1:4" s="655" customFormat="1" ht="38.25">
      <c r="A65" s="673" t="s">
        <v>2100</v>
      </c>
      <c r="B65" s="672" t="s">
        <v>2101</v>
      </c>
      <c r="C65" s="649">
        <f t="shared" si="1"/>
        <v>367.20000000000005</v>
      </c>
      <c r="D65" s="646">
        <v>459</v>
      </c>
    </row>
    <row r="66" spans="1:4" s="655" customFormat="1">
      <c r="A66" s="673" t="s">
        <v>2102</v>
      </c>
      <c r="B66" s="674" t="s">
        <v>2103</v>
      </c>
      <c r="C66" s="649">
        <f t="shared" si="1"/>
        <v>133.6</v>
      </c>
      <c r="D66" s="646">
        <v>167</v>
      </c>
    </row>
    <row r="67" spans="1:4" s="655" customFormat="1" ht="15" thickBot="1">
      <c r="A67" s="673" t="s">
        <v>2104</v>
      </c>
      <c r="B67" s="674" t="s">
        <v>2105</v>
      </c>
      <c r="C67" s="649">
        <f t="shared" si="1"/>
        <v>133.6</v>
      </c>
      <c r="D67" s="646">
        <v>167</v>
      </c>
    </row>
    <row r="68" spans="1:4" s="655" customFormat="1" ht="23.25" thickBot="1">
      <c r="A68" s="909" t="s">
        <v>2106</v>
      </c>
      <c r="B68" s="910"/>
      <c r="C68" s="700" t="s">
        <v>2107</v>
      </c>
      <c r="D68" s="681" t="s">
        <v>2108</v>
      </c>
    </row>
    <row r="69" spans="1:4" s="655" customFormat="1">
      <c r="A69" s="918" t="s">
        <v>2109</v>
      </c>
      <c r="B69" s="918"/>
      <c r="C69" s="682" t="s">
        <v>2110</v>
      </c>
      <c r="D69" s="683" t="s">
        <v>2110</v>
      </c>
    </row>
    <row r="70" spans="1:4" s="655" customFormat="1">
      <c r="A70" s="919" t="s">
        <v>2111</v>
      </c>
      <c r="B70" s="919"/>
      <c r="C70" s="684" t="s">
        <v>2110</v>
      </c>
      <c r="D70" s="685" t="s">
        <v>2110</v>
      </c>
    </row>
    <row r="71" spans="1:4" s="655" customFormat="1">
      <c r="A71" s="919" t="s">
        <v>2112</v>
      </c>
      <c r="B71" s="919"/>
      <c r="C71" s="684" t="s">
        <v>2110</v>
      </c>
      <c r="D71" s="685"/>
    </row>
    <row r="72" spans="1:4" s="655" customFormat="1">
      <c r="A72" s="919" t="s">
        <v>2113</v>
      </c>
      <c r="B72" s="919"/>
      <c r="C72" s="684" t="s">
        <v>2110</v>
      </c>
      <c r="D72" s="685"/>
    </row>
    <row r="73" spans="1:4" s="655" customFormat="1">
      <c r="A73" s="919" t="s">
        <v>2114</v>
      </c>
      <c r="B73" s="919"/>
      <c r="C73" s="684" t="s">
        <v>2110</v>
      </c>
      <c r="D73" s="685"/>
    </row>
    <row r="74" spans="1:4" s="655" customFormat="1">
      <c r="A74" s="919" t="s">
        <v>2115</v>
      </c>
      <c r="B74" s="919"/>
      <c r="C74" s="684" t="s">
        <v>2110</v>
      </c>
      <c r="D74" s="685"/>
    </row>
    <row r="75" spans="1:4" s="655" customFormat="1">
      <c r="A75" s="652" t="s">
        <v>2116</v>
      </c>
      <c r="B75" s="686"/>
      <c r="C75" s="642"/>
      <c r="D75" s="643"/>
    </row>
    <row r="76" spans="1:4" s="655" customFormat="1">
      <c r="A76" s="921" t="s">
        <v>2117</v>
      </c>
      <c r="B76" s="921"/>
      <c r="C76" s="921"/>
      <c r="D76" s="921"/>
    </row>
    <row r="77" spans="1:4" s="655" customFormat="1">
      <c r="A77" s="911" t="s">
        <v>2118</v>
      </c>
      <c r="B77" s="912"/>
      <c r="C77" s="642" t="s">
        <v>927</v>
      </c>
      <c r="D77" s="643" t="s">
        <v>928</v>
      </c>
    </row>
    <row r="78" spans="1:4" s="655" customFormat="1" ht="30" customHeight="1">
      <c r="A78" s="916" t="s">
        <v>2119</v>
      </c>
      <c r="B78" s="916"/>
      <c r="C78" s="650"/>
      <c r="D78" s="650"/>
    </row>
    <row r="79" spans="1:4" s="655" customFormat="1" ht="20.25">
      <c r="A79" s="673" t="s">
        <v>2120</v>
      </c>
      <c r="B79" s="674" t="s">
        <v>2121</v>
      </c>
      <c r="C79" s="649">
        <f t="shared" ref="C79:C110" si="2">D79*0.8</f>
        <v>200</v>
      </c>
      <c r="D79" s="646">
        <v>250</v>
      </c>
    </row>
    <row r="80" spans="1:4" s="655" customFormat="1">
      <c r="A80" s="673" t="s">
        <v>2122</v>
      </c>
      <c r="B80" s="674" t="s">
        <v>2123</v>
      </c>
      <c r="C80" s="649">
        <f t="shared" si="2"/>
        <v>300</v>
      </c>
      <c r="D80" s="646">
        <v>375</v>
      </c>
    </row>
    <row r="81" spans="1:4" s="655" customFormat="1" ht="20.25">
      <c r="A81" s="673" t="s">
        <v>2124</v>
      </c>
      <c r="B81" s="674" t="s">
        <v>2240</v>
      </c>
      <c r="C81" s="649">
        <f t="shared" si="2"/>
        <v>300</v>
      </c>
      <c r="D81" s="646">
        <v>375</v>
      </c>
    </row>
    <row r="82" spans="1:4" s="655" customFormat="1" ht="20.25">
      <c r="A82" s="673" t="s">
        <v>2126</v>
      </c>
      <c r="B82" s="674" t="s">
        <v>2127</v>
      </c>
      <c r="C82" s="649">
        <f t="shared" si="2"/>
        <v>72.8</v>
      </c>
      <c r="D82" s="646">
        <v>91</v>
      </c>
    </row>
    <row r="83" spans="1:4" s="655" customFormat="1">
      <c r="A83" s="652" t="s">
        <v>2128</v>
      </c>
      <c r="B83" s="653"/>
      <c r="C83" s="642" t="s">
        <v>927</v>
      </c>
      <c r="D83" s="643" t="s">
        <v>928</v>
      </c>
    </row>
    <row r="84" spans="1:4" s="655" customFormat="1">
      <c r="A84" s="673" t="s">
        <v>2129</v>
      </c>
      <c r="B84" s="701" t="s">
        <v>2130</v>
      </c>
      <c r="C84" s="649">
        <f t="shared" si="2"/>
        <v>1236</v>
      </c>
      <c r="D84" s="646">
        <v>1545</v>
      </c>
    </row>
    <row r="85" spans="1:4" s="655" customFormat="1">
      <c r="A85" s="675" t="s">
        <v>2131</v>
      </c>
      <c r="B85" s="702" t="s">
        <v>2132</v>
      </c>
      <c r="C85" s="649">
        <f t="shared" si="2"/>
        <v>1896</v>
      </c>
      <c r="D85" s="649">
        <v>2370</v>
      </c>
    </row>
    <row r="86" spans="1:4" s="655" customFormat="1">
      <c r="A86" s="652" t="s">
        <v>2133</v>
      </c>
      <c r="B86" s="653"/>
      <c r="C86" s="642" t="s">
        <v>927</v>
      </c>
      <c r="D86" s="643" t="s">
        <v>928</v>
      </c>
    </row>
    <row r="87" spans="1:4" s="655" customFormat="1" ht="29.25">
      <c r="A87" s="673" t="s">
        <v>2288</v>
      </c>
      <c r="B87" s="674" t="s">
        <v>2289</v>
      </c>
      <c r="C87" s="649">
        <f t="shared" si="2"/>
        <v>1860</v>
      </c>
      <c r="D87" s="646">
        <v>2325</v>
      </c>
    </row>
    <row r="88" spans="1:4" s="655" customFormat="1" ht="20.25">
      <c r="A88" s="671" t="s">
        <v>2136</v>
      </c>
      <c r="B88" s="674" t="s">
        <v>2137</v>
      </c>
      <c r="C88" s="649">
        <f t="shared" si="2"/>
        <v>204</v>
      </c>
      <c r="D88" s="646">
        <v>255</v>
      </c>
    </row>
    <row r="89" spans="1:4" s="655" customFormat="1" ht="20.25">
      <c r="A89" s="673" t="s">
        <v>2138</v>
      </c>
      <c r="B89" s="674" t="s">
        <v>2139</v>
      </c>
      <c r="C89" s="649">
        <f t="shared" si="2"/>
        <v>6400</v>
      </c>
      <c r="D89" s="646">
        <v>8000</v>
      </c>
    </row>
    <row r="90" spans="1:4" s="655" customFormat="1">
      <c r="A90" s="671" t="s">
        <v>2140</v>
      </c>
      <c r="B90" s="674" t="s">
        <v>2141</v>
      </c>
      <c r="C90" s="649">
        <f t="shared" si="2"/>
        <v>1224</v>
      </c>
      <c r="D90" s="646">
        <v>1530</v>
      </c>
    </row>
    <row r="91" spans="1:4" s="655" customFormat="1" ht="20.25">
      <c r="A91" s="675" t="s">
        <v>2142</v>
      </c>
      <c r="B91" s="669" t="s">
        <v>2143</v>
      </c>
      <c r="C91" s="649">
        <f t="shared" si="2"/>
        <v>708</v>
      </c>
      <c r="D91" s="649">
        <v>885</v>
      </c>
    </row>
    <row r="92" spans="1:4" s="655" customFormat="1">
      <c r="A92" s="652" t="s">
        <v>1976</v>
      </c>
      <c r="B92" s="653"/>
      <c r="C92" s="642" t="s">
        <v>927</v>
      </c>
      <c r="D92" s="643" t="s">
        <v>928</v>
      </c>
    </row>
    <row r="93" spans="1:4" s="655" customFormat="1">
      <c r="A93" s="673" t="s">
        <v>2144</v>
      </c>
      <c r="B93" s="674" t="s">
        <v>2145</v>
      </c>
      <c r="C93" s="649">
        <f t="shared" si="2"/>
        <v>582.39200000000005</v>
      </c>
      <c r="D93" s="646">
        <v>727.99</v>
      </c>
    </row>
    <row r="94" spans="1:4" s="655" customFormat="1">
      <c r="A94" s="671" t="s">
        <v>2146</v>
      </c>
      <c r="B94" s="674" t="s">
        <v>2147</v>
      </c>
      <c r="C94" s="649">
        <f t="shared" si="2"/>
        <v>718.2</v>
      </c>
      <c r="D94" s="646">
        <v>897.75</v>
      </c>
    </row>
    <row r="95" spans="1:4" s="655" customFormat="1">
      <c r="A95" s="671" t="s">
        <v>2148</v>
      </c>
      <c r="B95" s="674" t="s">
        <v>2149</v>
      </c>
      <c r="C95" s="649">
        <f t="shared" si="2"/>
        <v>440.98400000000004</v>
      </c>
      <c r="D95" s="646">
        <v>551.23</v>
      </c>
    </row>
    <row r="96" spans="1:4" s="655" customFormat="1">
      <c r="A96" s="671" t="s">
        <v>2150</v>
      </c>
      <c r="B96" s="674" t="s">
        <v>2151</v>
      </c>
      <c r="C96" s="649">
        <f t="shared" si="2"/>
        <v>936</v>
      </c>
      <c r="D96" s="646">
        <v>1170</v>
      </c>
    </row>
    <row r="97" spans="1:4" s="655" customFormat="1">
      <c r="A97" s="671" t="s">
        <v>2152</v>
      </c>
      <c r="B97" s="674" t="s">
        <v>2153</v>
      </c>
      <c r="C97" s="649">
        <f t="shared" si="2"/>
        <v>3009.6000000000004</v>
      </c>
      <c r="D97" s="646">
        <v>3762</v>
      </c>
    </row>
    <row r="98" spans="1:4" s="655" customFormat="1">
      <c r="A98" s="652" t="s">
        <v>1985</v>
      </c>
      <c r="B98" s="653"/>
      <c r="C98" s="642" t="s">
        <v>927</v>
      </c>
      <c r="D98" s="643" t="s">
        <v>928</v>
      </c>
    </row>
    <row r="99" spans="1:4" s="655" customFormat="1">
      <c r="A99" s="671" t="s">
        <v>2154</v>
      </c>
      <c r="B99" s="674" t="s">
        <v>2155</v>
      </c>
      <c r="C99" s="649">
        <f t="shared" si="2"/>
        <v>936</v>
      </c>
      <c r="D99" s="646">
        <v>1170</v>
      </c>
    </row>
    <row r="100" spans="1:4" s="655" customFormat="1">
      <c r="A100" s="671" t="s">
        <v>2156</v>
      </c>
      <c r="B100" s="674" t="s">
        <v>2157</v>
      </c>
      <c r="C100" s="649">
        <f t="shared" si="2"/>
        <v>54.400000000000006</v>
      </c>
      <c r="D100" s="646">
        <v>68</v>
      </c>
    </row>
    <row r="101" spans="1:4" s="655" customFormat="1">
      <c r="A101" s="671" t="s">
        <v>2158</v>
      </c>
      <c r="B101" s="674" t="s">
        <v>2159</v>
      </c>
      <c r="C101" s="649">
        <f t="shared" si="2"/>
        <v>25.040000000000003</v>
      </c>
      <c r="D101" s="646">
        <v>31.3</v>
      </c>
    </row>
    <row r="102" spans="1:4" s="655" customFormat="1">
      <c r="A102" s="671" t="s">
        <v>2162</v>
      </c>
      <c r="B102" s="674" t="s">
        <v>2163</v>
      </c>
      <c r="C102" s="649">
        <f t="shared" si="2"/>
        <v>252</v>
      </c>
      <c r="D102" s="646">
        <v>315</v>
      </c>
    </row>
    <row r="103" spans="1:4" s="655" customFormat="1">
      <c r="A103" s="671" t="s">
        <v>2164</v>
      </c>
      <c r="B103" s="674" t="s">
        <v>2165</v>
      </c>
      <c r="C103" s="649">
        <f t="shared" si="2"/>
        <v>222</v>
      </c>
      <c r="D103" s="646">
        <v>277.5</v>
      </c>
    </row>
    <row r="104" spans="1:4" s="655" customFormat="1">
      <c r="A104" s="671" t="s">
        <v>2166</v>
      </c>
      <c r="B104" s="674" t="s">
        <v>2167</v>
      </c>
      <c r="C104" s="649">
        <f t="shared" si="2"/>
        <v>32</v>
      </c>
      <c r="D104" s="646">
        <v>40</v>
      </c>
    </row>
    <row r="105" spans="1:4" s="655" customFormat="1">
      <c r="A105" s="671" t="s">
        <v>2168</v>
      </c>
      <c r="B105" s="674" t="s">
        <v>2169</v>
      </c>
      <c r="C105" s="649">
        <f t="shared" si="2"/>
        <v>1212</v>
      </c>
      <c r="D105" s="646">
        <v>1515</v>
      </c>
    </row>
    <row r="106" spans="1:4" s="655" customFormat="1">
      <c r="A106" s="671" t="s">
        <v>2170</v>
      </c>
      <c r="B106" s="669" t="s">
        <v>2171</v>
      </c>
      <c r="C106" s="649">
        <f t="shared" si="2"/>
        <v>1872</v>
      </c>
      <c r="D106" s="646">
        <v>2340</v>
      </c>
    </row>
    <row r="107" spans="1:4" s="655" customFormat="1">
      <c r="A107" s="673" t="s">
        <v>2172</v>
      </c>
      <c r="B107" s="672" t="s">
        <v>2173</v>
      </c>
      <c r="C107" s="649">
        <f t="shared" si="2"/>
        <v>172</v>
      </c>
      <c r="D107" s="646">
        <v>215</v>
      </c>
    </row>
    <row r="108" spans="1:4" s="655" customFormat="1">
      <c r="A108" s="671" t="s">
        <v>2174</v>
      </c>
      <c r="B108" s="674" t="s">
        <v>2175</v>
      </c>
      <c r="C108" s="649">
        <f t="shared" si="2"/>
        <v>32</v>
      </c>
      <c r="D108" s="646">
        <v>40</v>
      </c>
    </row>
    <row r="109" spans="1:4" s="655" customFormat="1">
      <c r="A109" s="671" t="s">
        <v>2176</v>
      </c>
      <c r="B109" s="674" t="s">
        <v>2177</v>
      </c>
      <c r="C109" s="649">
        <f t="shared" si="2"/>
        <v>940</v>
      </c>
      <c r="D109" s="646">
        <v>1175</v>
      </c>
    </row>
    <row r="110" spans="1:4" s="655" customFormat="1" ht="21">
      <c r="A110" s="671" t="s">
        <v>2178</v>
      </c>
      <c r="B110" s="703" t="s">
        <v>2290</v>
      </c>
      <c r="C110" s="649">
        <f t="shared" si="2"/>
        <v>40</v>
      </c>
      <c r="D110" s="646">
        <v>50</v>
      </c>
    </row>
  </sheetData>
  <mergeCells count="17">
    <mergeCell ref="A73:B73"/>
    <mergeCell ref="A74:B74"/>
    <mergeCell ref="A76:D76"/>
    <mergeCell ref="A77:B77"/>
    <mergeCell ref="A78:B78"/>
    <mergeCell ref="A72:B72"/>
    <mergeCell ref="A9:B9"/>
    <mergeCell ref="A22:B22"/>
    <mergeCell ref="A23:D23"/>
    <mergeCell ref="A29:B29"/>
    <mergeCell ref="A32:D32"/>
    <mergeCell ref="A33:D33"/>
    <mergeCell ref="A41:B41"/>
    <mergeCell ref="A68:B68"/>
    <mergeCell ref="A69:B69"/>
    <mergeCell ref="A70:B70"/>
    <mergeCell ref="A71:B71"/>
  </mergeCells>
  <hyperlinks>
    <hyperlink ref="A76:D76" location="'NEXEDGE Gen2'!A1" display="Please see the NEXEDGE Gen2 Page." xr:uid="{D0CE2343-A90D-4648-8982-8B5738FDCC87}"/>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C6E35-2687-4413-B6F1-5B0305EE5247}">
  <dimension ref="A1:D109"/>
  <sheetViews>
    <sheetView topLeftCell="A31" workbookViewId="0">
      <selection activeCell="C41" sqref="C41"/>
    </sheetView>
  </sheetViews>
  <sheetFormatPr defaultColWidth="9.140625" defaultRowHeight="14.25"/>
  <cols>
    <col min="1" max="1" width="14.7109375" style="651" customWidth="1"/>
    <col min="2" max="2" width="54.7109375" style="651" customWidth="1"/>
    <col min="3" max="4" width="10.7109375" style="651" customWidth="1"/>
    <col min="5" max="16384" width="9.140625" style="651"/>
  </cols>
  <sheetData>
    <row r="1" spans="1:4" ht="17.25" customHeight="1"/>
    <row r="2" spans="1:4" ht="17.25" customHeight="1"/>
    <row r="3" spans="1:4" ht="17.25" customHeight="1"/>
    <row r="4" spans="1:4" ht="3" customHeight="1"/>
    <row r="5" spans="1:4" ht="13.5" customHeight="1">
      <c r="A5" t="s">
        <v>3104</v>
      </c>
      <c r="B5"/>
      <c r="C5"/>
      <c r="D5"/>
    </row>
    <row r="6" spans="1:4" ht="265.5" customHeight="1">
      <c r="A6"/>
      <c r="B6"/>
      <c r="C6"/>
      <c r="D6"/>
    </row>
    <row r="7" spans="1:4">
      <c r="A7" s="652" t="s">
        <v>2291</v>
      </c>
      <c r="B7" s="686"/>
      <c r="C7" s="642" t="s">
        <v>927</v>
      </c>
      <c r="D7" s="643" t="s">
        <v>928</v>
      </c>
    </row>
    <row r="8" spans="1:4">
      <c r="A8" s="673" t="s">
        <v>2292</v>
      </c>
      <c r="B8" s="674" t="s">
        <v>2293</v>
      </c>
      <c r="C8" s="646">
        <f>D8*0.8</f>
        <v>4816.8</v>
      </c>
      <c r="D8" s="646">
        <v>6021</v>
      </c>
    </row>
    <row r="9" spans="1:4">
      <c r="A9" s="911" t="s">
        <v>926</v>
      </c>
      <c r="B9" s="912"/>
      <c r="C9" s="642" t="s">
        <v>927</v>
      </c>
      <c r="D9" s="643" t="s">
        <v>928</v>
      </c>
    </row>
    <row r="10" spans="1:4" ht="15">
      <c r="A10" s="90"/>
      <c r="B10" s="90"/>
      <c r="C10" s="90"/>
      <c r="D10" s="90"/>
    </row>
    <row r="11" spans="1:4" ht="15">
      <c r="A11" s="90"/>
      <c r="B11" s="90"/>
      <c r="C11" s="90"/>
      <c r="D11" s="90"/>
    </row>
    <row r="12" spans="1:4" ht="15">
      <c r="A12" s="90"/>
      <c r="B12" s="90"/>
      <c r="C12" s="90"/>
      <c r="D12" s="90"/>
    </row>
    <row r="13" spans="1:4" ht="15">
      <c r="A13" s="90"/>
      <c r="B13" s="90"/>
      <c r="C13" s="90"/>
      <c r="D13" s="90"/>
    </row>
    <row r="14" spans="1:4" ht="15">
      <c r="A14" s="90"/>
      <c r="B14" s="90"/>
      <c r="C14" s="90"/>
      <c r="D14" s="90"/>
    </row>
    <row r="15" spans="1:4" ht="15">
      <c r="A15" s="90"/>
      <c r="B15" s="90"/>
      <c r="C15" s="90"/>
      <c r="D15" s="90"/>
    </row>
    <row r="16" spans="1:4" ht="15">
      <c r="A16" s="90"/>
      <c r="B16" s="90"/>
      <c r="C16" s="90"/>
      <c r="D16" s="90"/>
    </row>
    <row r="17" spans="1:4" ht="30" customHeight="1">
      <c r="A17" s="90"/>
      <c r="B17" s="90"/>
      <c r="C17" s="90"/>
      <c r="D17" s="90"/>
    </row>
    <row r="18" spans="1:4" ht="15">
      <c r="A18" s="90"/>
      <c r="B18" s="90"/>
      <c r="C18" s="90"/>
      <c r="D18" s="90"/>
    </row>
    <row r="19" spans="1:4" ht="9.6" customHeight="1">
      <c r="A19" s="90"/>
      <c r="B19" s="90"/>
      <c r="C19" s="90"/>
      <c r="D19" s="90"/>
    </row>
    <row r="20" spans="1:4">
      <c r="A20" s="656" t="s">
        <v>929</v>
      </c>
      <c r="B20" s="657" t="s">
        <v>2001</v>
      </c>
      <c r="C20" s="646" t="s">
        <v>931</v>
      </c>
      <c r="D20" s="646" t="s">
        <v>931</v>
      </c>
    </row>
    <row r="21" spans="1:4" ht="20.25">
      <c r="A21" s="704" t="s">
        <v>932</v>
      </c>
      <c r="B21" s="705" t="s">
        <v>2002</v>
      </c>
      <c r="C21" s="646" t="s">
        <v>931</v>
      </c>
      <c r="D21" s="646" t="s">
        <v>931</v>
      </c>
    </row>
    <row r="22" spans="1:4">
      <c r="A22" s="911" t="s">
        <v>2003</v>
      </c>
      <c r="B22" s="912"/>
      <c r="C22" s="642" t="s">
        <v>927</v>
      </c>
      <c r="D22" s="643" t="s">
        <v>928</v>
      </c>
    </row>
    <row r="23" spans="1:4" ht="69.75" customHeight="1">
      <c r="A23" s="913" t="s">
        <v>2004</v>
      </c>
      <c r="B23" s="913"/>
      <c r="C23" s="913"/>
      <c r="D23" s="913"/>
    </row>
    <row r="24" spans="1:4" ht="12" customHeight="1">
      <c r="A24" s="662"/>
      <c r="B24" s="663" t="s">
        <v>2005</v>
      </c>
      <c r="C24" s="664"/>
      <c r="D24" s="664"/>
    </row>
    <row r="25" spans="1:4" ht="12" customHeight="1">
      <c r="A25" s="662"/>
      <c r="B25" s="665" t="s">
        <v>2006</v>
      </c>
      <c r="C25" s="666" t="s">
        <v>2007</v>
      </c>
      <c r="D25" s="664"/>
    </row>
    <row r="26" spans="1:4" ht="12" customHeight="1">
      <c r="A26" s="662"/>
      <c r="B26" s="665" t="s">
        <v>2008</v>
      </c>
      <c r="C26" s="667" t="s">
        <v>2294</v>
      </c>
      <c r="D26" s="664"/>
    </row>
    <row r="27" spans="1:4" ht="12" customHeight="1">
      <c r="A27" s="662"/>
      <c r="B27" s="665" t="s">
        <v>2009</v>
      </c>
      <c r="C27" s="667" t="s">
        <v>2295</v>
      </c>
      <c r="D27" s="664"/>
    </row>
    <row r="28" spans="1:4" ht="12" customHeight="1">
      <c r="A28" s="662"/>
      <c r="B28" s="665" t="s">
        <v>2010</v>
      </c>
      <c r="C28" s="667" t="s">
        <v>2296</v>
      </c>
      <c r="D28" s="664"/>
    </row>
    <row r="29" spans="1:4">
      <c r="A29" s="911" t="s">
        <v>2011</v>
      </c>
      <c r="B29" s="912"/>
      <c r="C29" s="642" t="s">
        <v>927</v>
      </c>
      <c r="D29" s="643" t="s">
        <v>928</v>
      </c>
    </row>
    <row r="30" spans="1:4" ht="49.5">
      <c r="A30" s="668" t="s">
        <v>2012</v>
      </c>
      <c r="B30" s="669" t="s">
        <v>2013</v>
      </c>
      <c r="C30" s="646">
        <f>D30*0.8</f>
        <v>82.600000000000009</v>
      </c>
      <c r="D30" s="649">
        <v>103.25</v>
      </c>
    </row>
    <row r="31" spans="1:4">
      <c r="A31" s="687" t="s">
        <v>1517</v>
      </c>
      <c r="B31" s="688"/>
      <c r="C31" s="706" t="s">
        <v>927</v>
      </c>
      <c r="D31" s="707" t="s">
        <v>928</v>
      </c>
    </row>
    <row r="32" spans="1:4" ht="21" customHeight="1">
      <c r="A32" s="914" t="s">
        <v>2014</v>
      </c>
      <c r="B32" s="915"/>
      <c r="C32" s="915"/>
      <c r="D32" s="915"/>
    </row>
    <row r="33" spans="1:4" ht="107.45" customHeight="1">
      <c r="A33" s="913" t="s">
        <v>2015</v>
      </c>
      <c r="B33" s="913"/>
      <c r="C33" s="913"/>
      <c r="D33" s="913"/>
    </row>
    <row r="34" spans="1:4">
      <c r="A34" s="689" t="s">
        <v>2016</v>
      </c>
      <c r="B34" s="690" t="s">
        <v>2017</v>
      </c>
      <c r="C34" s="646">
        <f>D34*0.8</f>
        <v>400</v>
      </c>
      <c r="D34" s="646">
        <v>500</v>
      </c>
    </row>
    <row r="35" spans="1:4">
      <c r="A35" s="652" t="s">
        <v>1962</v>
      </c>
      <c r="B35" s="653"/>
      <c r="C35" s="642" t="s">
        <v>927</v>
      </c>
      <c r="D35" s="643" t="s">
        <v>928</v>
      </c>
    </row>
    <row r="36" spans="1:4" ht="20.25">
      <c r="A36" s="668" t="s">
        <v>2018</v>
      </c>
      <c r="B36" s="669" t="s">
        <v>2297</v>
      </c>
      <c r="C36" s="646">
        <f t="shared" ref="C36:C39" si="0">D36*0.8</f>
        <v>2848.16</v>
      </c>
      <c r="D36" s="646">
        <v>3560.2</v>
      </c>
    </row>
    <row r="37" spans="1:4">
      <c r="A37" s="671" t="s">
        <v>2020</v>
      </c>
      <c r="B37" s="672" t="s">
        <v>2021</v>
      </c>
      <c r="C37" s="646">
        <f t="shared" si="0"/>
        <v>200</v>
      </c>
      <c r="D37" s="646">
        <v>250</v>
      </c>
    </row>
    <row r="38" spans="1:4">
      <c r="A38" s="673" t="s">
        <v>2022</v>
      </c>
      <c r="B38" s="674" t="s">
        <v>2023</v>
      </c>
      <c r="C38" s="646">
        <f t="shared" si="0"/>
        <v>14</v>
      </c>
      <c r="D38" s="646">
        <v>17.5</v>
      </c>
    </row>
    <row r="39" spans="1:4">
      <c r="A39" s="671" t="s">
        <v>2276</v>
      </c>
      <c r="B39" s="672" t="s">
        <v>2298</v>
      </c>
      <c r="C39" s="646">
        <f t="shared" si="0"/>
        <v>40</v>
      </c>
      <c r="D39" s="646">
        <v>50</v>
      </c>
    </row>
    <row r="40" spans="1:4">
      <c r="A40" s="652" t="s">
        <v>2278</v>
      </c>
      <c r="B40" s="653"/>
      <c r="C40" s="642" t="s">
        <v>927</v>
      </c>
      <c r="D40" s="643" t="s">
        <v>928</v>
      </c>
    </row>
    <row r="41" spans="1:4">
      <c r="A41" s="923" t="s">
        <v>2223</v>
      </c>
      <c r="B41" s="923"/>
      <c r="C41" s="650"/>
      <c r="D41" s="650"/>
    </row>
    <row r="42" spans="1:4">
      <c r="A42" s="673" t="s">
        <v>2299</v>
      </c>
      <c r="B42" s="674" t="s">
        <v>2300</v>
      </c>
      <c r="C42" s="646">
        <f t="shared" ref="C42:C60" si="1">D42*0.8</f>
        <v>2320</v>
      </c>
      <c r="D42" s="646">
        <v>2900</v>
      </c>
    </row>
    <row r="43" spans="1:4">
      <c r="A43" s="675" t="s">
        <v>2301</v>
      </c>
      <c r="B43" s="669" t="s">
        <v>2302</v>
      </c>
      <c r="C43" s="646">
        <f t="shared" si="1"/>
        <v>3064</v>
      </c>
      <c r="D43" s="646">
        <v>3830</v>
      </c>
    </row>
    <row r="44" spans="1:4">
      <c r="A44" s="652" t="s">
        <v>2060</v>
      </c>
      <c r="B44" s="653"/>
      <c r="C44" s="642" t="s">
        <v>927</v>
      </c>
      <c r="D44" s="643" t="s">
        <v>928</v>
      </c>
    </row>
    <row r="45" spans="1:4" ht="20.25">
      <c r="A45" s="673" t="s">
        <v>2061</v>
      </c>
      <c r="B45" s="674" t="s">
        <v>2303</v>
      </c>
      <c r="C45" s="646">
        <f t="shared" si="1"/>
        <v>397.84000000000003</v>
      </c>
      <c r="D45" s="646">
        <v>497.3</v>
      </c>
    </row>
    <row r="46" spans="1:4" ht="20.25">
      <c r="A46" s="671" t="s">
        <v>2063</v>
      </c>
      <c r="B46" s="672" t="s">
        <v>2304</v>
      </c>
      <c r="C46" s="646">
        <f t="shared" si="1"/>
        <v>1084</v>
      </c>
      <c r="D46" s="646">
        <v>1355</v>
      </c>
    </row>
    <row r="47" spans="1:4">
      <c r="A47" s="671" t="s">
        <v>2065</v>
      </c>
      <c r="B47" s="672" t="s">
        <v>2305</v>
      </c>
      <c r="C47" s="646">
        <f t="shared" si="1"/>
        <v>1084</v>
      </c>
      <c r="D47" s="646">
        <v>1355</v>
      </c>
    </row>
    <row r="48" spans="1:4">
      <c r="A48" s="675" t="s">
        <v>2067</v>
      </c>
      <c r="B48" s="676" t="s">
        <v>2306</v>
      </c>
      <c r="C48" s="646">
        <f t="shared" si="1"/>
        <v>1392</v>
      </c>
      <c r="D48" s="646">
        <v>1740</v>
      </c>
    </row>
    <row r="49" spans="1:4">
      <c r="A49" s="652" t="s">
        <v>2069</v>
      </c>
      <c r="B49" s="653"/>
      <c r="C49" s="642" t="s">
        <v>927</v>
      </c>
      <c r="D49" s="643" t="s">
        <v>928</v>
      </c>
    </row>
    <row r="50" spans="1:4" ht="14.25" customHeight="1">
      <c r="A50" s="673" t="s">
        <v>2070</v>
      </c>
      <c r="B50" s="674" t="s">
        <v>2071</v>
      </c>
      <c r="C50" s="646">
        <f t="shared" si="1"/>
        <v>1300.5920000000001</v>
      </c>
      <c r="D50" s="646">
        <v>1625.74</v>
      </c>
    </row>
    <row r="51" spans="1:4" ht="14.25" customHeight="1">
      <c r="A51" s="673" t="s">
        <v>2072</v>
      </c>
      <c r="B51" s="674" t="s">
        <v>2073</v>
      </c>
      <c r="C51" s="646">
        <f t="shared" si="1"/>
        <v>1467</v>
      </c>
      <c r="D51" s="646">
        <v>1833.75</v>
      </c>
    </row>
    <row r="52" spans="1:4">
      <c r="A52" s="671" t="s">
        <v>2074</v>
      </c>
      <c r="B52" s="674" t="s">
        <v>2075</v>
      </c>
      <c r="C52" s="646">
        <f t="shared" si="1"/>
        <v>3945.6000000000004</v>
      </c>
      <c r="D52" s="646">
        <v>4932</v>
      </c>
    </row>
    <row r="53" spans="1:4">
      <c r="A53" s="671" t="s">
        <v>2076</v>
      </c>
      <c r="B53" s="672" t="s">
        <v>2077</v>
      </c>
      <c r="C53" s="646">
        <f t="shared" si="1"/>
        <v>2643.7840000000001</v>
      </c>
      <c r="D53" s="646">
        <v>3304.73</v>
      </c>
    </row>
    <row r="54" spans="1:4" ht="20.25">
      <c r="A54" s="671" t="s">
        <v>2078</v>
      </c>
      <c r="B54" s="672" t="s">
        <v>2079</v>
      </c>
      <c r="C54" s="646">
        <f t="shared" si="1"/>
        <v>743.40000000000009</v>
      </c>
      <c r="D54" s="646">
        <v>929.25</v>
      </c>
    </row>
    <row r="55" spans="1:4">
      <c r="A55" s="671" t="s">
        <v>2080</v>
      </c>
      <c r="B55" s="672" t="s">
        <v>2081</v>
      </c>
      <c r="C55" s="646">
        <f t="shared" si="1"/>
        <v>65.448000000000008</v>
      </c>
      <c r="D55" s="646">
        <v>81.81</v>
      </c>
    </row>
    <row r="56" spans="1:4">
      <c r="A56" s="671" t="s">
        <v>2082</v>
      </c>
      <c r="B56" s="672" t="s">
        <v>2083</v>
      </c>
      <c r="C56" s="646">
        <f t="shared" si="1"/>
        <v>505.8</v>
      </c>
      <c r="D56" s="646">
        <v>632.25</v>
      </c>
    </row>
    <row r="57" spans="1:4">
      <c r="A57" s="673" t="s">
        <v>2084</v>
      </c>
      <c r="B57" s="674" t="s">
        <v>2085</v>
      </c>
      <c r="C57" s="646">
        <f t="shared" si="1"/>
        <v>97.632000000000005</v>
      </c>
      <c r="D57" s="646">
        <v>122.04</v>
      </c>
    </row>
    <row r="58" spans="1:4">
      <c r="A58" s="652" t="s">
        <v>2088</v>
      </c>
      <c r="B58" s="653"/>
      <c r="C58" s="642" t="s">
        <v>927</v>
      </c>
      <c r="D58" s="643" t="s">
        <v>928</v>
      </c>
    </row>
    <row r="59" spans="1:4" ht="29.25">
      <c r="A59" s="671" t="s">
        <v>2089</v>
      </c>
      <c r="B59" s="674" t="s">
        <v>2090</v>
      </c>
      <c r="C59" s="646">
        <f t="shared" si="1"/>
        <v>328</v>
      </c>
      <c r="D59" s="646">
        <v>410</v>
      </c>
    </row>
    <row r="60" spans="1:4" ht="29.25">
      <c r="A60" s="675" t="s">
        <v>2091</v>
      </c>
      <c r="B60" s="669" t="s">
        <v>2092</v>
      </c>
      <c r="C60" s="646">
        <f t="shared" si="1"/>
        <v>288</v>
      </c>
      <c r="D60" s="646">
        <v>360</v>
      </c>
    </row>
    <row r="61" spans="1:4">
      <c r="A61" s="652" t="s">
        <v>2307</v>
      </c>
      <c r="B61" s="653"/>
      <c r="C61" s="642" t="s">
        <v>927</v>
      </c>
      <c r="D61" s="643" t="s">
        <v>928</v>
      </c>
    </row>
    <row r="62" spans="1:4" ht="30" customHeight="1">
      <c r="A62" s="923" t="s">
        <v>2119</v>
      </c>
      <c r="B62" s="923"/>
      <c r="C62" s="650"/>
      <c r="D62" s="650"/>
    </row>
    <row r="63" spans="1:4" ht="20.25">
      <c r="A63" s="673" t="s">
        <v>2120</v>
      </c>
      <c r="B63" s="674" t="s">
        <v>2308</v>
      </c>
      <c r="C63" s="646">
        <f t="shared" ref="C63:C74" si="2">D63*0.8</f>
        <v>200</v>
      </c>
      <c r="D63" s="646">
        <v>250</v>
      </c>
    </row>
    <row r="64" spans="1:4">
      <c r="A64" s="652" t="s">
        <v>2309</v>
      </c>
      <c r="B64" s="653"/>
      <c r="C64" s="642" t="s">
        <v>927</v>
      </c>
      <c r="D64" s="643" t="s">
        <v>928</v>
      </c>
    </row>
    <row r="65" spans="1:4">
      <c r="A65" s="671" t="s">
        <v>2122</v>
      </c>
      <c r="B65" s="674" t="s">
        <v>2123</v>
      </c>
      <c r="C65" s="646">
        <f t="shared" si="2"/>
        <v>300</v>
      </c>
      <c r="D65" s="646">
        <v>375</v>
      </c>
    </row>
    <row r="66" spans="1:4" ht="20.25">
      <c r="A66" s="671" t="s">
        <v>2124</v>
      </c>
      <c r="B66" s="674" t="s">
        <v>2310</v>
      </c>
      <c r="C66" s="646">
        <f t="shared" si="2"/>
        <v>300</v>
      </c>
      <c r="D66" s="646">
        <v>375</v>
      </c>
    </row>
    <row r="67" spans="1:4" ht="20.25">
      <c r="A67" s="671" t="s">
        <v>2126</v>
      </c>
      <c r="B67" s="674" t="s">
        <v>2127</v>
      </c>
      <c r="C67" s="646">
        <f t="shared" si="2"/>
        <v>72.8</v>
      </c>
      <c r="D67" s="646">
        <v>91</v>
      </c>
    </row>
    <row r="68" spans="1:4">
      <c r="A68" s="652" t="s">
        <v>2311</v>
      </c>
      <c r="B68" s="653"/>
      <c r="C68" s="642" t="s">
        <v>927</v>
      </c>
      <c r="D68" s="643" t="s">
        <v>928</v>
      </c>
    </row>
    <row r="69" spans="1:4" ht="20.25">
      <c r="A69" s="668" t="s">
        <v>2094</v>
      </c>
      <c r="B69" s="674" t="s">
        <v>2312</v>
      </c>
      <c r="C69" s="646">
        <f t="shared" si="2"/>
        <v>1200</v>
      </c>
      <c r="D69" s="646">
        <v>1500</v>
      </c>
    </row>
    <row r="70" spans="1:4" ht="20.25">
      <c r="A70" s="671" t="s">
        <v>2096</v>
      </c>
      <c r="B70" s="674" t="s">
        <v>2313</v>
      </c>
      <c r="C70" s="646">
        <f t="shared" si="2"/>
        <v>9333.6</v>
      </c>
      <c r="D70" s="646">
        <v>11667</v>
      </c>
    </row>
    <row r="71" spans="1:4" ht="40.5">
      <c r="A71" s="671" t="s">
        <v>2098</v>
      </c>
      <c r="B71" s="674" t="s">
        <v>2099</v>
      </c>
      <c r="C71" s="646">
        <f t="shared" si="2"/>
        <v>466.40000000000003</v>
      </c>
      <c r="D71" s="646">
        <v>583</v>
      </c>
    </row>
    <row r="72" spans="1:4" ht="38.25">
      <c r="A72" s="671" t="s">
        <v>2100</v>
      </c>
      <c r="B72" s="674" t="s">
        <v>2101</v>
      </c>
      <c r="C72" s="646">
        <f t="shared" si="2"/>
        <v>367.20000000000005</v>
      </c>
      <c r="D72" s="646">
        <v>459</v>
      </c>
    </row>
    <row r="73" spans="1:4">
      <c r="A73" s="671" t="s">
        <v>2102</v>
      </c>
      <c r="B73" s="672" t="s">
        <v>2103</v>
      </c>
      <c r="C73" s="646">
        <f t="shared" si="2"/>
        <v>133.6</v>
      </c>
      <c r="D73" s="646">
        <v>167</v>
      </c>
    </row>
    <row r="74" spans="1:4" ht="15" thickBot="1">
      <c r="A74" s="675" t="s">
        <v>2104</v>
      </c>
      <c r="B74" s="676" t="s">
        <v>2105</v>
      </c>
      <c r="C74" s="646">
        <f t="shared" si="2"/>
        <v>133.6</v>
      </c>
      <c r="D74" s="649">
        <v>167</v>
      </c>
    </row>
    <row r="75" spans="1:4" ht="23.25" thickBot="1">
      <c r="A75" s="909" t="s">
        <v>2106</v>
      </c>
      <c r="B75" s="924"/>
      <c r="C75" s="708" t="s">
        <v>2107</v>
      </c>
      <c r="D75" s="709" t="s">
        <v>2108</v>
      </c>
    </row>
    <row r="76" spans="1:4">
      <c r="A76" s="918" t="s">
        <v>2109</v>
      </c>
      <c r="B76" s="918"/>
      <c r="C76" s="710" t="s">
        <v>2110</v>
      </c>
      <c r="D76" s="710" t="s">
        <v>2110</v>
      </c>
    </row>
    <row r="77" spans="1:4">
      <c r="A77" s="919" t="s">
        <v>2111</v>
      </c>
      <c r="B77" s="919"/>
      <c r="C77" s="711" t="s">
        <v>2110</v>
      </c>
      <c r="D77" s="711" t="s">
        <v>2110</v>
      </c>
    </row>
    <row r="78" spans="1:4">
      <c r="A78" s="919" t="s">
        <v>2112</v>
      </c>
      <c r="B78" s="919"/>
      <c r="C78" s="711" t="s">
        <v>2110</v>
      </c>
      <c r="D78" s="712"/>
    </row>
    <row r="79" spans="1:4">
      <c r="A79" s="919" t="s">
        <v>2113</v>
      </c>
      <c r="B79" s="919"/>
      <c r="C79" s="711" t="s">
        <v>2110</v>
      </c>
      <c r="D79" s="712"/>
    </row>
    <row r="80" spans="1:4">
      <c r="A80" s="919" t="s">
        <v>2114</v>
      </c>
      <c r="B80" s="919"/>
      <c r="C80" s="711" t="s">
        <v>2110</v>
      </c>
      <c r="D80" s="712"/>
    </row>
    <row r="81" spans="1:4">
      <c r="A81" s="922" t="s">
        <v>2115</v>
      </c>
      <c r="B81" s="922"/>
      <c r="C81" s="711" t="s">
        <v>2110</v>
      </c>
      <c r="D81" s="712"/>
    </row>
    <row r="82" spans="1:4">
      <c r="A82" s="652" t="s">
        <v>2128</v>
      </c>
      <c r="B82" s="653"/>
      <c r="C82" s="642" t="s">
        <v>2314</v>
      </c>
      <c r="D82" s="643" t="s">
        <v>928</v>
      </c>
    </row>
    <row r="83" spans="1:4">
      <c r="A83" s="671" t="s">
        <v>2129</v>
      </c>
      <c r="B83" s="674" t="s">
        <v>2130</v>
      </c>
      <c r="C83" s="646">
        <f>D83*0.6</f>
        <v>927</v>
      </c>
      <c r="D83" s="646">
        <v>1545</v>
      </c>
    </row>
    <row r="84" spans="1:4">
      <c r="A84" s="671" t="s">
        <v>2131</v>
      </c>
      <c r="B84" s="672" t="s">
        <v>2132</v>
      </c>
      <c r="C84" s="646">
        <f>D84*0.6</f>
        <v>1422</v>
      </c>
      <c r="D84" s="646">
        <v>2370</v>
      </c>
    </row>
    <row r="85" spans="1:4">
      <c r="A85" s="652" t="s">
        <v>2133</v>
      </c>
      <c r="B85" s="653"/>
      <c r="C85" s="642" t="s">
        <v>2314</v>
      </c>
      <c r="D85" s="643" t="s">
        <v>928</v>
      </c>
    </row>
    <row r="86" spans="1:4" ht="29.25">
      <c r="A86" s="673" t="s">
        <v>2315</v>
      </c>
      <c r="B86" s="674" t="s">
        <v>2316</v>
      </c>
      <c r="C86" s="646">
        <f>D86*0.6</f>
        <v>1395</v>
      </c>
      <c r="D86" s="646">
        <v>2325</v>
      </c>
    </row>
    <row r="87" spans="1:4" ht="20.25">
      <c r="A87" s="671" t="s">
        <v>2136</v>
      </c>
      <c r="B87" s="674" t="s">
        <v>2137</v>
      </c>
      <c r="C87" s="646">
        <f>D87*0.6</f>
        <v>153</v>
      </c>
      <c r="D87" s="646">
        <v>255</v>
      </c>
    </row>
    <row r="88" spans="1:4" ht="20.25">
      <c r="A88" s="673" t="s">
        <v>2138</v>
      </c>
      <c r="B88" s="674" t="s">
        <v>2139</v>
      </c>
      <c r="C88" s="646">
        <f>D88*0.6</f>
        <v>4800</v>
      </c>
      <c r="D88" s="646">
        <v>8000</v>
      </c>
    </row>
    <row r="89" spans="1:4">
      <c r="A89" s="671" t="s">
        <v>2140</v>
      </c>
      <c r="B89" s="674" t="s">
        <v>2141</v>
      </c>
      <c r="C89" s="646">
        <f>D89*0.6</f>
        <v>918</v>
      </c>
      <c r="D89" s="646">
        <v>1530</v>
      </c>
    </row>
    <row r="90" spans="1:4" ht="20.25">
      <c r="A90" s="671" t="s">
        <v>2142</v>
      </c>
      <c r="B90" s="672" t="s">
        <v>2143</v>
      </c>
      <c r="C90" s="646">
        <f>D90*0.6</f>
        <v>531</v>
      </c>
      <c r="D90" s="646">
        <v>885</v>
      </c>
    </row>
    <row r="91" spans="1:4">
      <c r="A91" s="652" t="s">
        <v>1976</v>
      </c>
      <c r="B91" s="653"/>
      <c r="C91" s="642" t="s">
        <v>2314</v>
      </c>
      <c r="D91" s="643" t="s">
        <v>928</v>
      </c>
    </row>
    <row r="92" spans="1:4">
      <c r="A92" s="673" t="s">
        <v>2144</v>
      </c>
      <c r="B92" s="674" t="s">
        <v>2145</v>
      </c>
      <c r="C92" s="646">
        <f t="shared" ref="C92:C109" si="3">D92*0.6</f>
        <v>436.79399999999998</v>
      </c>
      <c r="D92" s="646">
        <v>727.99</v>
      </c>
    </row>
    <row r="93" spans="1:4">
      <c r="A93" s="671" t="s">
        <v>2146</v>
      </c>
      <c r="B93" s="674" t="s">
        <v>2147</v>
      </c>
      <c r="C93" s="646">
        <f t="shared" si="3"/>
        <v>538.65</v>
      </c>
      <c r="D93" s="646">
        <v>897.75</v>
      </c>
    </row>
    <row r="94" spans="1:4">
      <c r="A94" s="671" t="s">
        <v>2148</v>
      </c>
      <c r="B94" s="674" t="s">
        <v>2149</v>
      </c>
      <c r="C94" s="646">
        <f t="shared" si="3"/>
        <v>330.738</v>
      </c>
      <c r="D94" s="646">
        <v>551.23</v>
      </c>
    </row>
    <row r="95" spans="1:4">
      <c r="A95" s="671" t="s">
        <v>2150</v>
      </c>
      <c r="B95" s="674" t="s">
        <v>2151</v>
      </c>
      <c r="C95" s="646">
        <f t="shared" si="3"/>
        <v>702</v>
      </c>
      <c r="D95" s="646">
        <v>1170</v>
      </c>
    </row>
    <row r="96" spans="1:4">
      <c r="A96" s="671" t="s">
        <v>2152</v>
      </c>
      <c r="B96" s="674" t="s">
        <v>2153</v>
      </c>
      <c r="C96" s="646">
        <v>1422.3</v>
      </c>
      <c r="D96" s="646">
        <v>3762</v>
      </c>
    </row>
    <row r="97" spans="1:4">
      <c r="A97" s="671" t="s">
        <v>2154</v>
      </c>
      <c r="B97" s="674" t="s">
        <v>2155</v>
      </c>
      <c r="C97" s="646">
        <f t="shared" si="3"/>
        <v>702</v>
      </c>
      <c r="D97" s="646">
        <v>1170</v>
      </c>
    </row>
    <row r="98" spans="1:4">
      <c r="A98" s="671" t="s">
        <v>2156</v>
      </c>
      <c r="B98" s="674" t="s">
        <v>2157</v>
      </c>
      <c r="C98" s="646">
        <f t="shared" si="3"/>
        <v>40.799999999999997</v>
      </c>
      <c r="D98" s="646">
        <v>68</v>
      </c>
    </row>
    <row r="99" spans="1:4">
      <c r="A99" s="671" t="s">
        <v>2158</v>
      </c>
      <c r="B99" s="674" t="s">
        <v>2159</v>
      </c>
      <c r="C99" s="646">
        <f t="shared" si="3"/>
        <v>18.78</v>
      </c>
      <c r="D99" s="646">
        <v>31.3</v>
      </c>
    </row>
    <row r="100" spans="1:4">
      <c r="A100" s="671" t="s">
        <v>2162</v>
      </c>
      <c r="B100" s="674" t="s">
        <v>2163</v>
      </c>
      <c r="C100" s="646">
        <f t="shared" si="3"/>
        <v>189</v>
      </c>
      <c r="D100" s="646">
        <v>315</v>
      </c>
    </row>
    <row r="101" spans="1:4">
      <c r="A101" s="671" t="s">
        <v>2164</v>
      </c>
      <c r="B101" s="674" t="s">
        <v>2165</v>
      </c>
      <c r="C101" s="646">
        <f t="shared" si="3"/>
        <v>166.5</v>
      </c>
      <c r="D101" s="646">
        <v>277.5</v>
      </c>
    </row>
    <row r="102" spans="1:4">
      <c r="A102" s="671" t="s">
        <v>2166</v>
      </c>
      <c r="B102" s="674" t="s">
        <v>2167</v>
      </c>
      <c r="C102" s="646">
        <f t="shared" si="3"/>
        <v>24</v>
      </c>
      <c r="D102" s="646">
        <v>40</v>
      </c>
    </row>
    <row r="103" spans="1:4">
      <c r="A103" s="671" t="s">
        <v>2168</v>
      </c>
      <c r="B103" s="674" t="s">
        <v>2169</v>
      </c>
      <c r="C103" s="646">
        <f t="shared" si="3"/>
        <v>909</v>
      </c>
      <c r="D103" s="646">
        <v>1515</v>
      </c>
    </row>
    <row r="104" spans="1:4">
      <c r="A104" s="671" t="s">
        <v>2170</v>
      </c>
      <c r="B104" s="669" t="s">
        <v>2171</v>
      </c>
      <c r="C104" s="646">
        <f t="shared" si="3"/>
        <v>1404</v>
      </c>
      <c r="D104" s="646">
        <v>2340</v>
      </c>
    </row>
    <row r="105" spans="1:4">
      <c r="A105" s="673" t="s">
        <v>2172</v>
      </c>
      <c r="B105" s="672" t="s">
        <v>2173</v>
      </c>
      <c r="C105" s="646">
        <f t="shared" si="3"/>
        <v>129</v>
      </c>
      <c r="D105" s="646">
        <v>215</v>
      </c>
    </row>
    <row r="106" spans="1:4">
      <c r="A106" s="671" t="s">
        <v>2174</v>
      </c>
      <c r="B106" s="674" t="s">
        <v>2175</v>
      </c>
      <c r="C106" s="646">
        <f t="shared" si="3"/>
        <v>24</v>
      </c>
      <c r="D106" s="646">
        <v>40</v>
      </c>
    </row>
    <row r="107" spans="1:4">
      <c r="A107" s="652" t="s">
        <v>1985</v>
      </c>
      <c r="B107" s="653"/>
      <c r="C107" s="642" t="s">
        <v>2314</v>
      </c>
      <c r="D107" s="643" t="s">
        <v>928</v>
      </c>
    </row>
    <row r="108" spans="1:4">
      <c r="A108" s="671" t="s">
        <v>2176</v>
      </c>
      <c r="B108" s="674" t="s">
        <v>2177</v>
      </c>
      <c r="C108" s="646">
        <f t="shared" si="3"/>
        <v>705</v>
      </c>
      <c r="D108" s="646">
        <v>1175</v>
      </c>
    </row>
    <row r="109" spans="1:4" ht="20.25">
      <c r="A109" s="671" t="s">
        <v>2178</v>
      </c>
      <c r="B109" s="703" t="s">
        <v>2317</v>
      </c>
      <c r="C109" s="646">
        <f t="shared" si="3"/>
        <v>30</v>
      </c>
      <c r="D109" s="646">
        <v>50</v>
      </c>
    </row>
  </sheetData>
  <mergeCells count="15">
    <mergeCell ref="A79:B79"/>
    <mergeCell ref="A80:B80"/>
    <mergeCell ref="A81:B81"/>
    <mergeCell ref="A41:B41"/>
    <mergeCell ref="A62:B62"/>
    <mergeCell ref="A75:B75"/>
    <mergeCell ref="A76:B76"/>
    <mergeCell ref="A77:B77"/>
    <mergeCell ref="A78:B78"/>
    <mergeCell ref="A33:D33"/>
    <mergeCell ref="A9:B9"/>
    <mergeCell ref="A22:B22"/>
    <mergeCell ref="A23:D23"/>
    <mergeCell ref="A29:B29"/>
    <mergeCell ref="A32:D32"/>
  </mergeCell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B22DB-C20D-4AA3-A07E-E71359298206}">
  <dimension ref="A1:F108"/>
  <sheetViews>
    <sheetView topLeftCell="A96" workbookViewId="0">
      <selection activeCell="C114" sqref="C114"/>
    </sheetView>
  </sheetViews>
  <sheetFormatPr defaultColWidth="9.140625" defaultRowHeight="14.25"/>
  <cols>
    <col min="1" max="1" width="15" style="651" customWidth="1"/>
    <col min="2" max="2" width="54.7109375" style="651" customWidth="1"/>
    <col min="3" max="4" width="10.7109375" style="651" customWidth="1"/>
    <col min="5" max="16384" width="9.140625" style="651"/>
  </cols>
  <sheetData>
    <row r="1" spans="1:4" ht="17.25" customHeight="1"/>
    <row r="2" spans="1:4" ht="17.25" customHeight="1"/>
    <row r="3" spans="1:4" ht="17.25" customHeight="1"/>
    <row r="4" spans="1:4" ht="14.45" customHeight="1">
      <c r="A4" s="90" t="s">
        <v>3105</v>
      </c>
    </row>
    <row r="5" spans="1:4" ht="18.600000000000001" customHeight="1">
      <c r="A5"/>
      <c r="B5"/>
      <c r="C5"/>
      <c r="D5"/>
    </row>
    <row r="6" spans="1:4" ht="152.25" customHeight="1">
      <c r="A6"/>
      <c r="B6"/>
      <c r="C6"/>
      <c r="D6"/>
    </row>
    <row r="7" spans="1:4" ht="15.6" customHeight="1">
      <c r="A7" s="713" t="s">
        <v>2318</v>
      </c>
      <c r="B7" s="686"/>
      <c r="C7" s="714" t="s">
        <v>927</v>
      </c>
      <c r="D7" s="642" t="s">
        <v>928</v>
      </c>
    </row>
    <row r="8" spans="1:4">
      <c r="A8" s="668" t="s">
        <v>1977</v>
      </c>
      <c r="B8" s="715" t="s">
        <v>1978</v>
      </c>
      <c r="C8" s="646">
        <f>D8*0.8</f>
        <v>1801.0400000000002</v>
      </c>
      <c r="D8" s="646">
        <v>2251.3000000000002</v>
      </c>
    </row>
    <row r="9" spans="1:4">
      <c r="A9" s="713" t="s">
        <v>1962</v>
      </c>
      <c r="B9" s="686"/>
      <c r="C9" s="714" t="s">
        <v>927</v>
      </c>
      <c r="D9" s="642" t="s">
        <v>928</v>
      </c>
    </row>
    <row r="10" spans="1:4">
      <c r="A10" s="673" t="s">
        <v>758</v>
      </c>
      <c r="B10" s="674" t="s">
        <v>1964</v>
      </c>
      <c r="C10" s="646">
        <f t="shared" ref="C10:C15" si="0">D10*0.8</f>
        <v>135.44000000000003</v>
      </c>
      <c r="D10" s="646">
        <v>169.3</v>
      </c>
    </row>
    <row r="11" spans="1:4">
      <c r="A11" s="673" t="s">
        <v>1965</v>
      </c>
      <c r="B11" s="674" t="s">
        <v>2319</v>
      </c>
      <c r="C11" s="646">
        <f t="shared" si="0"/>
        <v>82.600000000000009</v>
      </c>
      <c r="D11" s="646">
        <v>103.25</v>
      </c>
    </row>
    <row r="12" spans="1:4">
      <c r="A12" s="673" t="s">
        <v>2020</v>
      </c>
      <c r="B12" s="674" t="s">
        <v>2021</v>
      </c>
      <c r="C12" s="646">
        <f t="shared" si="0"/>
        <v>200</v>
      </c>
      <c r="D12" s="646">
        <v>250</v>
      </c>
    </row>
    <row r="13" spans="1:4">
      <c r="A13" s="673" t="s">
        <v>1967</v>
      </c>
      <c r="B13" s="674" t="s">
        <v>1968</v>
      </c>
      <c r="C13" s="646">
        <f t="shared" si="0"/>
        <v>40</v>
      </c>
      <c r="D13" s="646">
        <v>50</v>
      </c>
    </row>
    <row r="14" spans="1:4">
      <c r="A14" s="673" t="s">
        <v>1994</v>
      </c>
      <c r="B14" s="674" t="s">
        <v>2320</v>
      </c>
      <c r="C14" s="646">
        <f t="shared" si="0"/>
        <v>226.16</v>
      </c>
      <c r="D14" s="646">
        <v>282.7</v>
      </c>
    </row>
    <row r="15" spans="1:4">
      <c r="A15" s="668" t="s">
        <v>2321</v>
      </c>
      <c r="B15" s="669" t="s">
        <v>2322</v>
      </c>
      <c r="C15" s="646">
        <f t="shared" si="0"/>
        <v>400</v>
      </c>
      <c r="D15" s="646">
        <v>500</v>
      </c>
    </row>
    <row r="16" spans="1:4">
      <c r="A16" s="713" t="s">
        <v>2323</v>
      </c>
      <c r="B16" s="686"/>
      <c r="C16" s="714" t="s">
        <v>927</v>
      </c>
      <c r="D16" s="642" t="s">
        <v>928</v>
      </c>
    </row>
    <row r="17" spans="1:6" ht="12" customHeight="1">
      <c r="A17" s="923" t="s">
        <v>2324</v>
      </c>
      <c r="B17" s="923"/>
      <c r="C17" s="650"/>
      <c r="D17" s="650"/>
    </row>
    <row r="18" spans="1:6" ht="26.25" customHeight="1">
      <c r="A18" s="673" t="s">
        <v>2028</v>
      </c>
      <c r="B18" s="674" t="s">
        <v>2029</v>
      </c>
      <c r="C18" s="646">
        <f t="shared" ref="C18:C24" si="1">D18*0.8</f>
        <v>1667.0400000000002</v>
      </c>
      <c r="D18" s="646">
        <v>2083.8000000000002</v>
      </c>
    </row>
    <row r="19" spans="1:6">
      <c r="A19" s="671" t="s">
        <v>2030</v>
      </c>
      <c r="B19" s="672" t="s">
        <v>2031</v>
      </c>
      <c r="C19" s="646">
        <f t="shared" si="1"/>
        <v>2098.4</v>
      </c>
      <c r="D19" s="646">
        <v>2623</v>
      </c>
    </row>
    <row r="20" spans="1:6">
      <c r="A20" s="671" t="s">
        <v>2032</v>
      </c>
      <c r="B20" s="672" t="s">
        <v>2033</v>
      </c>
      <c r="C20" s="646">
        <f t="shared" si="1"/>
        <v>2976</v>
      </c>
      <c r="D20" s="646">
        <v>3720</v>
      </c>
    </row>
    <row r="21" spans="1:6">
      <c r="A21" s="671" t="s">
        <v>2034</v>
      </c>
      <c r="B21" s="672" t="s">
        <v>2035</v>
      </c>
      <c r="C21" s="646">
        <f t="shared" si="1"/>
        <v>2976</v>
      </c>
      <c r="D21" s="646">
        <v>3720</v>
      </c>
    </row>
    <row r="22" spans="1:6">
      <c r="A22" s="671" t="s">
        <v>2036</v>
      </c>
      <c r="B22" s="672" t="s">
        <v>2037</v>
      </c>
      <c r="C22" s="646">
        <f t="shared" si="1"/>
        <v>2976</v>
      </c>
      <c r="D22" s="646">
        <v>3720</v>
      </c>
    </row>
    <row r="23" spans="1:6">
      <c r="A23" s="671" t="s">
        <v>2038</v>
      </c>
      <c r="B23" s="672" t="s">
        <v>2039</v>
      </c>
      <c r="C23" s="646">
        <f t="shared" si="1"/>
        <v>2976</v>
      </c>
      <c r="D23" s="646">
        <v>3720</v>
      </c>
    </row>
    <row r="24" spans="1:6">
      <c r="A24" s="671" t="s">
        <v>2040</v>
      </c>
      <c r="B24" s="672" t="s">
        <v>2041</v>
      </c>
      <c r="C24" s="646">
        <f t="shared" si="1"/>
        <v>3680</v>
      </c>
      <c r="D24" s="646">
        <v>4600</v>
      </c>
    </row>
    <row r="25" spans="1:6">
      <c r="A25" s="652" t="s">
        <v>2278</v>
      </c>
      <c r="B25" s="686"/>
      <c r="C25" s="714" t="s">
        <v>927</v>
      </c>
      <c r="D25" s="643" t="s">
        <v>928</v>
      </c>
    </row>
    <row r="26" spans="1:6" ht="12" customHeight="1">
      <c r="A26" s="923" t="s">
        <v>2223</v>
      </c>
      <c r="B26" s="923"/>
      <c r="C26" s="650"/>
      <c r="D26" s="650"/>
    </row>
    <row r="27" spans="1:6">
      <c r="A27" s="673" t="s">
        <v>2044</v>
      </c>
      <c r="B27" s="674" t="s">
        <v>2029</v>
      </c>
      <c r="C27" s="646">
        <f t="shared" ref="C27:C54" si="2">D27*0.8</f>
        <v>1332</v>
      </c>
      <c r="D27" s="646">
        <v>1665</v>
      </c>
    </row>
    <row r="28" spans="1:6">
      <c r="A28" s="673" t="s">
        <v>2045</v>
      </c>
      <c r="B28" s="674" t="s">
        <v>2046</v>
      </c>
      <c r="C28" s="646">
        <f t="shared" si="2"/>
        <v>1809.4400000000003</v>
      </c>
      <c r="D28" s="646">
        <v>2261.8000000000002</v>
      </c>
    </row>
    <row r="29" spans="1:6" s="655" customFormat="1" ht="20.25">
      <c r="A29" s="673" t="s">
        <v>2047</v>
      </c>
      <c r="B29" s="674" t="s">
        <v>2048</v>
      </c>
      <c r="C29" s="646">
        <f t="shared" si="2"/>
        <v>1560</v>
      </c>
      <c r="D29" s="646">
        <v>1950</v>
      </c>
      <c r="E29" s="651"/>
      <c r="F29" s="651"/>
    </row>
    <row r="30" spans="1:6" s="655" customFormat="1" ht="20.25">
      <c r="A30" s="673" t="s">
        <v>2049</v>
      </c>
      <c r="B30" s="674" t="s">
        <v>2050</v>
      </c>
      <c r="C30" s="646">
        <f t="shared" si="2"/>
        <v>156</v>
      </c>
      <c r="D30" s="646">
        <v>195</v>
      </c>
      <c r="E30" s="651"/>
      <c r="F30" s="651"/>
    </row>
    <row r="31" spans="1:6">
      <c r="A31" s="673" t="s">
        <v>2051</v>
      </c>
      <c r="B31" s="674" t="s">
        <v>2052</v>
      </c>
      <c r="C31" s="646">
        <f t="shared" si="2"/>
        <v>2448</v>
      </c>
      <c r="D31" s="646">
        <v>3060</v>
      </c>
    </row>
    <row r="32" spans="1:6">
      <c r="A32" s="673" t="s">
        <v>2053</v>
      </c>
      <c r="B32" s="674" t="s">
        <v>2054</v>
      </c>
      <c r="C32" s="646">
        <f t="shared" si="2"/>
        <v>2448</v>
      </c>
      <c r="D32" s="646">
        <v>3060</v>
      </c>
    </row>
    <row r="33" spans="1:4">
      <c r="A33" s="652" t="s">
        <v>2325</v>
      </c>
      <c r="B33" s="686"/>
      <c r="C33" s="714" t="s">
        <v>927</v>
      </c>
      <c r="D33" s="643" t="s">
        <v>928</v>
      </c>
    </row>
    <row r="34" spans="1:4">
      <c r="A34" s="673" t="s">
        <v>2055</v>
      </c>
      <c r="B34" s="674" t="s">
        <v>2056</v>
      </c>
      <c r="C34" s="646">
        <f t="shared" si="2"/>
        <v>2448</v>
      </c>
      <c r="D34" s="646">
        <v>3060</v>
      </c>
    </row>
    <row r="35" spans="1:4">
      <c r="A35" s="671" t="s">
        <v>2059</v>
      </c>
      <c r="B35" s="672" t="s">
        <v>2041</v>
      </c>
      <c r="C35" s="646">
        <f t="shared" si="2"/>
        <v>3248</v>
      </c>
      <c r="D35" s="646">
        <v>4060</v>
      </c>
    </row>
    <row r="36" spans="1:4">
      <c r="A36" s="652" t="s">
        <v>2060</v>
      </c>
      <c r="B36" s="686"/>
      <c r="C36" s="714" t="s">
        <v>927</v>
      </c>
      <c r="D36" s="643" t="s">
        <v>928</v>
      </c>
    </row>
    <row r="37" spans="1:4" ht="20.25">
      <c r="A37" s="673" t="s">
        <v>2061</v>
      </c>
      <c r="B37" s="674" t="s">
        <v>2326</v>
      </c>
      <c r="C37" s="646">
        <f t="shared" si="2"/>
        <v>397.84000000000003</v>
      </c>
      <c r="D37" s="646">
        <v>497.3</v>
      </c>
    </row>
    <row r="38" spans="1:4" ht="20.25">
      <c r="A38" s="673" t="s">
        <v>2063</v>
      </c>
      <c r="B38" s="674" t="s">
        <v>2327</v>
      </c>
      <c r="C38" s="646">
        <f t="shared" si="2"/>
        <v>1084</v>
      </c>
      <c r="D38" s="646">
        <v>1355</v>
      </c>
    </row>
    <row r="39" spans="1:4">
      <c r="A39" s="673" t="s">
        <v>2065</v>
      </c>
      <c r="B39" s="674" t="s">
        <v>2328</v>
      </c>
      <c r="C39" s="646">
        <f t="shared" si="2"/>
        <v>1084</v>
      </c>
      <c r="D39" s="646">
        <v>1355</v>
      </c>
    </row>
    <row r="40" spans="1:4">
      <c r="A40" s="668" t="s">
        <v>2067</v>
      </c>
      <c r="B40" s="669" t="s">
        <v>2329</v>
      </c>
      <c r="C40" s="646">
        <f t="shared" si="2"/>
        <v>1392</v>
      </c>
      <c r="D40" s="646">
        <v>1740</v>
      </c>
    </row>
    <row r="41" spans="1:4">
      <c r="A41" s="713" t="s">
        <v>2069</v>
      </c>
      <c r="B41" s="686"/>
      <c r="C41" s="714" t="s">
        <v>927</v>
      </c>
      <c r="D41" s="642" t="s">
        <v>928</v>
      </c>
    </row>
    <row r="42" spans="1:4" ht="14.25" customHeight="1">
      <c r="A42" s="673" t="s">
        <v>2070</v>
      </c>
      <c r="B42" s="674" t="s">
        <v>2071</v>
      </c>
      <c r="C42" s="646">
        <f t="shared" si="2"/>
        <v>1300.5920000000001</v>
      </c>
      <c r="D42" s="646">
        <v>1625.74</v>
      </c>
    </row>
    <row r="43" spans="1:4" ht="14.25" customHeight="1">
      <c r="A43" s="673" t="s">
        <v>2072</v>
      </c>
      <c r="B43" s="674" t="s">
        <v>2073</v>
      </c>
      <c r="C43" s="646">
        <f t="shared" si="2"/>
        <v>1467</v>
      </c>
      <c r="D43" s="646">
        <v>1833.75</v>
      </c>
    </row>
    <row r="44" spans="1:4">
      <c r="A44" s="673" t="s">
        <v>2074</v>
      </c>
      <c r="B44" s="674" t="s">
        <v>2075</v>
      </c>
      <c r="C44" s="646">
        <f t="shared" si="2"/>
        <v>3945.6000000000004</v>
      </c>
      <c r="D44" s="646">
        <v>4932</v>
      </c>
    </row>
    <row r="45" spans="1:4">
      <c r="A45" s="673" t="s">
        <v>2076</v>
      </c>
      <c r="B45" s="674" t="s">
        <v>2077</v>
      </c>
      <c r="C45" s="646">
        <f t="shared" si="2"/>
        <v>2643.7840000000001</v>
      </c>
      <c r="D45" s="646">
        <v>3304.73</v>
      </c>
    </row>
    <row r="46" spans="1:4" ht="20.25">
      <c r="A46" s="671" t="s">
        <v>2078</v>
      </c>
      <c r="B46" s="672" t="s">
        <v>2079</v>
      </c>
      <c r="C46" s="646">
        <f t="shared" si="2"/>
        <v>743.40000000000009</v>
      </c>
      <c r="D46" s="646">
        <v>929.25</v>
      </c>
    </row>
    <row r="47" spans="1:4">
      <c r="A47" s="673" t="s">
        <v>2080</v>
      </c>
      <c r="B47" s="674" t="s">
        <v>2081</v>
      </c>
      <c r="C47" s="646">
        <f t="shared" si="2"/>
        <v>65.448000000000008</v>
      </c>
      <c r="D47" s="646">
        <v>81.81</v>
      </c>
    </row>
    <row r="48" spans="1:4">
      <c r="A48" s="673" t="s">
        <v>2082</v>
      </c>
      <c r="B48" s="674" t="s">
        <v>2083</v>
      </c>
      <c r="C48" s="646">
        <f t="shared" si="2"/>
        <v>505.8</v>
      </c>
      <c r="D48" s="646">
        <v>632.25</v>
      </c>
    </row>
    <row r="49" spans="1:4">
      <c r="A49" s="673" t="s">
        <v>2084</v>
      </c>
      <c r="B49" s="674" t="s">
        <v>2085</v>
      </c>
      <c r="C49" s="646">
        <f t="shared" si="2"/>
        <v>97.632000000000005</v>
      </c>
      <c r="D49" s="646">
        <v>122.04</v>
      </c>
    </row>
    <row r="50" spans="1:4">
      <c r="A50" s="673" t="s">
        <v>2086</v>
      </c>
      <c r="B50" s="674" t="s">
        <v>2087</v>
      </c>
      <c r="C50" s="646">
        <f t="shared" si="2"/>
        <v>524.16000000000008</v>
      </c>
      <c r="D50" s="646">
        <v>655.20000000000005</v>
      </c>
    </row>
    <row r="51" spans="1:4">
      <c r="A51" s="652" t="s">
        <v>2088</v>
      </c>
      <c r="B51" s="686"/>
      <c r="C51" s="714" t="s">
        <v>927</v>
      </c>
      <c r="D51" s="643" t="s">
        <v>928</v>
      </c>
    </row>
    <row r="52" spans="1:4" ht="24" customHeight="1">
      <c r="A52" s="673" t="s">
        <v>2330</v>
      </c>
      <c r="B52" s="674" t="s">
        <v>2331</v>
      </c>
      <c r="C52" s="646">
        <f t="shared" si="2"/>
        <v>736</v>
      </c>
      <c r="D52" s="646">
        <v>920</v>
      </c>
    </row>
    <row r="53" spans="1:4" ht="29.25">
      <c r="A53" s="668" t="s">
        <v>2089</v>
      </c>
      <c r="B53" s="716" t="s">
        <v>2332</v>
      </c>
      <c r="C53" s="646">
        <f t="shared" si="2"/>
        <v>328</v>
      </c>
      <c r="D53" s="646">
        <v>410</v>
      </c>
    </row>
    <row r="54" spans="1:4" ht="29.25">
      <c r="A54" s="675" t="s">
        <v>2091</v>
      </c>
      <c r="B54" s="676" t="s">
        <v>2092</v>
      </c>
      <c r="C54" s="646">
        <f t="shared" si="2"/>
        <v>288</v>
      </c>
      <c r="D54" s="649">
        <v>360</v>
      </c>
    </row>
    <row r="55" spans="1:4">
      <c r="A55" s="652" t="s">
        <v>2333</v>
      </c>
      <c r="B55" s="686"/>
      <c r="C55" s="714" t="s">
        <v>927</v>
      </c>
      <c r="D55" s="643" t="s">
        <v>928</v>
      </c>
    </row>
    <row r="56" spans="1:4" ht="26.25" customHeight="1">
      <c r="A56" s="923" t="s">
        <v>2334</v>
      </c>
      <c r="B56" s="923"/>
      <c r="C56" s="650"/>
      <c r="D56" s="650"/>
    </row>
    <row r="57" spans="1:4" ht="20.25">
      <c r="A57" s="673" t="s">
        <v>2120</v>
      </c>
      <c r="B57" s="674" t="s">
        <v>2335</v>
      </c>
      <c r="C57" s="646">
        <f t="shared" ref="C57:C63" si="3">D57*0.8</f>
        <v>200</v>
      </c>
      <c r="D57" s="646">
        <v>250</v>
      </c>
    </row>
    <row r="58" spans="1:4">
      <c r="A58" s="673" t="s">
        <v>2122</v>
      </c>
      <c r="B58" s="674" t="s">
        <v>2123</v>
      </c>
      <c r="C58" s="646">
        <f t="shared" si="3"/>
        <v>300</v>
      </c>
      <c r="D58" s="646">
        <v>375</v>
      </c>
    </row>
    <row r="59" spans="1:4" ht="20.25">
      <c r="A59" s="673" t="s">
        <v>2124</v>
      </c>
      <c r="B59" s="674" t="s">
        <v>2336</v>
      </c>
      <c r="C59" s="646">
        <f t="shared" si="3"/>
        <v>300</v>
      </c>
      <c r="D59" s="646">
        <v>375</v>
      </c>
    </row>
    <row r="60" spans="1:4" ht="20.25">
      <c r="A60" s="673" t="s">
        <v>2126</v>
      </c>
      <c r="B60" s="674" t="s">
        <v>2127</v>
      </c>
      <c r="C60" s="646">
        <f t="shared" si="3"/>
        <v>72.8</v>
      </c>
      <c r="D60" s="646">
        <v>91</v>
      </c>
    </row>
    <row r="61" spans="1:4">
      <c r="A61" s="652" t="s">
        <v>2337</v>
      </c>
      <c r="B61" s="686"/>
      <c r="C61" s="714" t="s">
        <v>927</v>
      </c>
      <c r="D61" s="643" t="s">
        <v>928</v>
      </c>
    </row>
    <row r="62" spans="1:4" ht="29.25">
      <c r="A62" s="673" t="s">
        <v>2338</v>
      </c>
      <c r="B62" s="674" t="s">
        <v>2339</v>
      </c>
      <c r="C62" s="646">
        <f t="shared" si="3"/>
        <v>200</v>
      </c>
      <c r="D62" s="646">
        <v>250</v>
      </c>
    </row>
    <row r="63" spans="1:4" ht="29.25">
      <c r="A63" s="673" t="s">
        <v>2340</v>
      </c>
      <c r="B63" s="674" t="s">
        <v>2341</v>
      </c>
      <c r="C63" s="646">
        <f t="shared" si="3"/>
        <v>352</v>
      </c>
      <c r="D63" s="646">
        <v>440</v>
      </c>
    </row>
    <row r="64" spans="1:4">
      <c r="A64" s="668" t="s">
        <v>2342</v>
      </c>
      <c r="B64" s="669" t="s">
        <v>2343</v>
      </c>
      <c r="C64" s="646" t="s">
        <v>931</v>
      </c>
      <c r="D64" s="646" t="s">
        <v>931</v>
      </c>
    </row>
    <row r="65" spans="1:4">
      <c r="A65" s="713" t="s">
        <v>2128</v>
      </c>
      <c r="B65" s="686"/>
      <c r="C65" s="714" t="s">
        <v>927</v>
      </c>
      <c r="D65" s="642" t="s">
        <v>928</v>
      </c>
    </row>
    <row r="66" spans="1:4">
      <c r="A66" s="673" t="s">
        <v>2129</v>
      </c>
      <c r="B66" s="674" t="s">
        <v>2130</v>
      </c>
      <c r="C66" s="646">
        <f t="shared" ref="C66:C108" si="4">D66*0.8</f>
        <v>1236</v>
      </c>
      <c r="D66" s="646">
        <v>1545</v>
      </c>
    </row>
    <row r="67" spans="1:4">
      <c r="A67" s="671" t="s">
        <v>2131</v>
      </c>
      <c r="B67" s="672" t="s">
        <v>2132</v>
      </c>
      <c r="C67" s="646">
        <f t="shared" si="4"/>
        <v>1896</v>
      </c>
      <c r="D67" s="646">
        <v>2370</v>
      </c>
    </row>
    <row r="68" spans="1:4">
      <c r="A68" s="713" t="s">
        <v>2133</v>
      </c>
      <c r="B68" s="686"/>
      <c r="C68" s="714" t="s">
        <v>927</v>
      </c>
      <c r="D68" s="642" t="s">
        <v>928</v>
      </c>
    </row>
    <row r="69" spans="1:4" ht="29.25">
      <c r="A69" s="673" t="s">
        <v>2134</v>
      </c>
      <c r="B69" s="674" t="s">
        <v>2344</v>
      </c>
      <c r="C69" s="646">
        <f t="shared" si="4"/>
        <v>2476</v>
      </c>
      <c r="D69" s="646">
        <v>3095</v>
      </c>
    </row>
    <row r="70" spans="1:4">
      <c r="A70" s="713" t="s">
        <v>2246</v>
      </c>
      <c r="B70" s="686"/>
      <c r="C70" s="714" t="s">
        <v>927</v>
      </c>
      <c r="D70" s="642" t="s">
        <v>928</v>
      </c>
    </row>
    <row r="71" spans="1:4" ht="20.25">
      <c r="A71" s="673" t="s">
        <v>2136</v>
      </c>
      <c r="B71" s="674" t="s">
        <v>2245</v>
      </c>
      <c r="C71" s="646">
        <f t="shared" si="4"/>
        <v>204</v>
      </c>
      <c r="D71" s="646">
        <v>255</v>
      </c>
    </row>
    <row r="72" spans="1:4" ht="20.25">
      <c r="A72" s="673" t="s">
        <v>2138</v>
      </c>
      <c r="B72" s="674" t="s">
        <v>2139</v>
      </c>
      <c r="C72" s="646">
        <f t="shared" si="4"/>
        <v>6400</v>
      </c>
      <c r="D72" s="646">
        <v>8000</v>
      </c>
    </row>
    <row r="73" spans="1:4">
      <c r="A73" s="673" t="s">
        <v>2140</v>
      </c>
      <c r="B73" s="674" t="s">
        <v>2141</v>
      </c>
      <c r="C73" s="646">
        <f t="shared" si="4"/>
        <v>1224</v>
      </c>
      <c r="D73" s="646">
        <v>1530</v>
      </c>
    </row>
    <row r="74" spans="1:4" ht="20.25">
      <c r="A74" s="673" t="s">
        <v>2142</v>
      </c>
      <c r="B74" s="674" t="s">
        <v>2143</v>
      </c>
      <c r="C74" s="646">
        <f t="shared" si="4"/>
        <v>708</v>
      </c>
      <c r="D74" s="646">
        <v>885</v>
      </c>
    </row>
    <row r="75" spans="1:4">
      <c r="A75" s="668" t="s">
        <v>2345</v>
      </c>
      <c r="B75" s="669" t="s">
        <v>2346</v>
      </c>
      <c r="C75" s="646">
        <f t="shared" si="4"/>
        <v>289.04000000000002</v>
      </c>
      <c r="D75" s="646">
        <v>361.3</v>
      </c>
    </row>
    <row r="76" spans="1:4">
      <c r="A76" s="713" t="s">
        <v>1976</v>
      </c>
      <c r="B76" s="686"/>
      <c r="C76" s="714" t="s">
        <v>927</v>
      </c>
      <c r="D76" s="642" t="s">
        <v>928</v>
      </c>
    </row>
    <row r="77" spans="1:4">
      <c r="A77" s="673" t="s">
        <v>2144</v>
      </c>
      <c r="B77" s="674" t="s">
        <v>2145</v>
      </c>
      <c r="C77" s="646">
        <f t="shared" si="4"/>
        <v>582.39200000000005</v>
      </c>
      <c r="D77" s="646">
        <v>727.99</v>
      </c>
    </row>
    <row r="78" spans="1:4">
      <c r="A78" s="673" t="s">
        <v>2146</v>
      </c>
      <c r="B78" s="674" t="s">
        <v>2147</v>
      </c>
      <c r="C78" s="646">
        <f t="shared" si="4"/>
        <v>718.2</v>
      </c>
      <c r="D78" s="646">
        <v>897.75</v>
      </c>
    </row>
    <row r="79" spans="1:4">
      <c r="A79" s="673" t="s">
        <v>2148</v>
      </c>
      <c r="B79" s="674" t="s">
        <v>2149</v>
      </c>
      <c r="C79" s="646">
        <f t="shared" si="4"/>
        <v>440.98400000000004</v>
      </c>
      <c r="D79" s="646">
        <v>551.23</v>
      </c>
    </row>
    <row r="80" spans="1:4">
      <c r="A80" s="673" t="s">
        <v>2150</v>
      </c>
      <c r="B80" s="674" t="s">
        <v>2151</v>
      </c>
      <c r="C80" s="646">
        <f t="shared" si="4"/>
        <v>936</v>
      </c>
      <c r="D80" s="646">
        <v>1170</v>
      </c>
    </row>
    <row r="81" spans="1:4">
      <c r="A81" s="673" t="s">
        <v>2152</v>
      </c>
      <c r="B81" s="674" t="s">
        <v>2153</v>
      </c>
      <c r="C81" s="646">
        <f t="shared" si="4"/>
        <v>3009.6000000000004</v>
      </c>
      <c r="D81" s="646">
        <v>3762</v>
      </c>
    </row>
    <row r="82" spans="1:4">
      <c r="A82" s="673" t="s">
        <v>2154</v>
      </c>
      <c r="B82" s="674" t="s">
        <v>2155</v>
      </c>
      <c r="C82" s="646">
        <f t="shared" si="4"/>
        <v>936</v>
      </c>
      <c r="D82" s="646">
        <v>1170</v>
      </c>
    </row>
    <row r="83" spans="1:4">
      <c r="A83" s="673" t="s">
        <v>2156</v>
      </c>
      <c r="B83" s="674" t="s">
        <v>2157</v>
      </c>
      <c r="C83" s="646">
        <f t="shared" si="4"/>
        <v>54.400000000000006</v>
      </c>
      <c r="D83" s="646">
        <v>68</v>
      </c>
    </row>
    <row r="84" spans="1:4">
      <c r="A84" s="673" t="s">
        <v>2158</v>
      </c>
      <c r="B84" s="674" t="s">
        <v>2159</v>
      </c>
      <c r="C84" s="646">
        <f t="shared" si="4"/>
        <v>25.040000000000003</v>
      </c>
      <c r="D84" s="646">
        <v>31.3</v>
      </c>
    </row>
    <row r="85" spans="1:4">
      <c r="A85" s="673" t="s">
        <v>2347</v>
      </c>
      <c r="B85" s="674" t="s">
        <v>2348</v>
      </c>
      <c r="C85" s="646">
        <f t="shared" si="4"/>
        <v>656</v>
      </c>
      <c r="D85" s="646">
        <v>820</v>
      </c>
    </row>
    <row r="86" spans="1:4">
      <c r="A86" s="673" t="s">
        <v>2349</v>
      </c>
      <c r="B86" s="674" t="s">
        <v>2157</v>
      </c>
      <c r="C86" s="646">
        <f t="shared" si="4"/>
        <v>56</v>
      </c>
      <c r="D86" s="646">
        <v>70</v>
      </c>
    </row>
    <row r="87" spans="1:4">
      <c r="A87" s="673" t="s">
        <v>2162</v>
      </c>
      <c r="B87" s="674" t="s">
        <v>2163</v>
      </c>
      <c r="C87" s="646">
        <f t="shared" si="4"/>
        <v>252</v>
      </c>
      <c r="D87" s="646">
        <v>315</v>
      </c>
    </row>
    <row r="88" spans="1:4">
      <c r="A88" s="671" t="s">
        <v>2164</v>
      </c>
      <c r="B88" s="672" t="s">
        <v>2165</v>
      </c>
      <c r="C88" s="646">
        <f t="shared" si="4"/>
        <v>222</v>
      </c>
      <c r="D88" s="646">
        <v>277.5</v>
      </c>
    </row>
    <row r="89" spans="1:4">
      <c r="A89" s="673" t="s">
        <v>2166</v>
      </c>
      <c r="B89" s="674" t="s">
        <v>2167</v>
      </c>
      <c r="C89" s="646">
        <f t="shared" si="4"/>
        <v>32</v>
      </c>
      <c r="D89" s="646">
        <v>40</v>
      </c>
    </row>
    <row r="90" spans="1:4">
      <c r="A90" s="673" t="s">
        <v>2168</v>
      </c>
      <c r="B90" s="674" t="s">
        <v>2169</v>
      </c>
      <c r="C90" s="646">
        <f t="shared" si="4"/>
        <v>1212</v>
      </c>
      <c r="D90" s="646">
        <v>1515</v>
      </c>
    </row>
    <row r="91" spans="1:4">
      <c r="A91" s="673" t="s">
        <v>2170</v>
      </c>
      <c r="B91" s="674" t="s">
        <v>2171</v>
      </c>
      <c r="C91" s="646">
        <f t="shared" si="4"/>
        <v>1872</v>
      </c>
      <c r="D91" s="646">
        <v>2340</v>
      </c>
    </row>
    <row r="92" spans="1:4">
      <c r="A92" s="673" t="s">
        <v>2172</v>
      </c>
      <c r="B92" s="674" t="s">
        <v>2173</v>
      </c>
      <c r="C92" s="646">
        <f t="shared" si="4"/>
        <v>172</v>
      </c>
      <c r="D92" s="646">
        <v>215</v>
      </c>
    </row>
    <row r="93" spans="1:4">
      <c r="A93" s="673" t="s">
        <v>2174</v>
      </c>
      <c r="B93" s="674" t="s">
        <v>2175</v>
      </c>
      <c r="C93" s="646">
        <f t="shared" si="4"/>
        <v>32</v>
      </c>
      <c r="D93" s="646">
        <v>40</v>
      </c>
    </row>
    <row r="94" spans="1:4">
      <c r="A94" s="673" t="s">
        <v>2176</v>
      </c>
      <c r="B94" s="674" t="s">
        <v>2177</v>
      </c>
      <c r="C94" s="646">
        <f t="shared" si="4"/>
        <v>940</v>
      </c>
      <c r="D94" s="646">
        <v>1175</v>
      </c>
    </row>
    <row r="95" spans="1:4" ht="20.25">
      <c r="A95" s="673" t="s">
        <v>2178</v>
      </c>
      <c r="B95" s="674" t="s">
        <v>2179</v>
      </c>
      <c r="C95" s="646">
        <f t="shared" si="4"/>
        <v>40</v>
      </c>
      <c r="D95" s="646">
        <v>50</v>
      </c>
    </row>
    <row r="96" spans="1:4">
      <c r="A96" s="671" t="s">
        <v>2180</v>
      </c>
      <c r="B96" s="672" t="s">
        <v>2350</v>
      </c>
      <c r="C96" s="646">
        <f t="shared" si="4"/>
        <v>1592</v>
      </c>
      <c r="D96" s="646">
        <v>1990</v>
      </c>
    </row>
    <row r="97" spans="1:4">
      <c r="A97" s="671" t="s">
        <v>2351</v>
      </c>
      <c r="B97" s="672" t="s">
        <v>2352</v>
      </c>
      <c r="C97" s="646">
        <f t="shared" si="4"/>
        <v>2004</v>
      </c>
      <c r="D97" s="646">
        <v>2505</v>
      </c>
    </row>
    <row r="98" spans="1:4">
      <c r="A98" s="671" t="s">
        <v>2182</v>
      </c>
      <c r="B98" s="672" t="s">
        <v>2183</v>
      </c>
      <c r="C98" s="646">
        <f t="shared" si="4"/>
        <v>2004</v>
      </c>
      <c r="D98" s="646">
        <v>2505</v>
      </c>
    </row>
    <row r="99" spans="1:4">
      <c r="A99" s="671" t="s">
        <v>2353</v>
      </c>
      <c r="B99" s="672" t="s">
        <v>2354</v>
      </c>
      <c r="C99" s="646">
        <f t="shared" si="4"/>
        <v>2976</v>
      </c>
      <c r="D99" s="646">
        <v>3720</v>
      </c>
    </row>
    <row r="100" spans="1:4">
      <c r="A100" s="671" t="s">
        <v>2184</v>
      </c>
      <c r="B100" s="672" t="s">
        <v>2185</v>
      </c>
      <c r="C100" s="646">
        <f t="shared" si="4"/>
        <v>2976</v>
      </c>
      <c r="D100" s="646">
        <v>3720</v>
      </c>
    </row>
    <row r="101" spans="1:4">
      <c r="A101" s="671" t="s">
        <v>2186</v>
      </c>
      <c r="B101" s="672" t="s">
        <v>2187</v>
      </c>
      <c r="C101" s="646">
        <f t="shared" si="4"/>
        <v>2976</v>
      </c>
      <c r="D101" s="646">
        <v>3720</v>
      </c>
    </row>
    <row r="102" spans="1:4">
      <c r="A102" s="671" t="s">
        <v>2188</v>
      </c>
      <c r="B102" s="672" t="s">
        <v>2189</v>
      </c>
      <c r="C102" s="646">
        <f t="shared" si="4"/>
        <v>2976</v>
      </c>
      <c r="D102" s="646">
        <v>3720</v>
      </c>
    </row>
    <row r="103" spans="1:4">
      <c r="A103" s="692" t="s">
        <v>2190</v>
      </c>
      <c r="B103" s="672" t="s">
        <v>2191</v>
      </c>
      <c r="C103" s="646">
        <f t="shared" si="4"/>
        <v>1332</v>
      </c>
      <c r="D103" s="646">
        <v>1665</v>
      </c>
    </row>
    <row r="104" spans="1:4">
      <c r="A104" s="671" t="s">
        <v>2192</v>
      </c>
      <c r="B104" s="672" t="s">
        <v>2193</v>
      </c>
      <c r="C104" s="646">
        <f t="shared" si="4"/>
        <v>1728</v>
      </c>
      <c r="D104" s="646">
        <v>2160</v>
      </c>
    </row>
    <row r="105" spans="1:4">
      <c r="A105" s="671" t="s">
        <v>2355</v>
      </c>
      <c r="B105" s="672" t="s">
        <v>2356</v>
      </c>
      <c r="C105" s="646">
        <f t="shared" si="4"/>
        <v>2448</v>
      </c>
      <c r="D105" s="646">
        <v>3060</v>
      </c>
    </row>
    <row r="106" spans="1:4">
      <c r="A106" s="671" t="s">
        <v>2194</v>
      </c>
      <c r="B106" s="672" t="s">
        <v>2195</v>
      </c>
      <c r="C106" s="646">
        <f t="shared" si="4"/>
        <v>2448</v>
      </c>
      <c r="D106" s="646">
        <v>3060</v>
      </c>
    </row>
    <row r="107" spans="1:4">
      <c r="A107" s="671" t="s">
        <v>2196</v>
      </c>
      <c r="B107" s="672" t="s">
        <v>2197</v>
      </c>
      <c r="C107" s="646">
        <f t="shared" si="4"/>
        <v>2448</v>
      </c>
      <c r="D107" s="646">
        <v>3060</v>
      </c>
    </row>
    <row r="108" spans="1:4">
      <c r="A108" s="671" t="s">
        <v>2198</v>
      </c>
      <c r="B108" s="672" t="s">
        <v>2199</v>
      </c>
      <c r="C108" s="646">
        <f t="shared" si="4"/>
        <v>2448</v>
      </c>
      <c r="D108" s="646">
        <v>3060</v>
      </c>
    </row>
  </sheetData>
  <mergeCells count="3">
    <mergeCell ref="A17:B17"/>
    <mergeCell ref="A26:B26"/>
    <mergeCell ref="A56:B56"/>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9A316-3DDE-40EB-A319-E490D76A3BB6}">
  <dimension ref="A1:G120"/>
  <sheetViews>
    <sheetView workbookViewId="0">
      <selection activeCell="C1" sqref="C1"/>
    </sheetView>
  </sheetViews>
  <sheetFormatPr defaultRowHeight="15"/>
  <cols>
    <col min="1" max="1" width="15" customWidth="1"/>
    <col min="2" max="2" width="54.7109375" customWidth="1"/>
    <col min="3" max="4" width="10.7109375" customWidth="1"/>
  </cols>
  <sheetData>
    <row r="1" spans="1:4" ht="17.25" customHeight="1"/>
    <row r="2" spans="1:4" ht="17.25" customHeight="1"/>
    <row r="3" spans="1:4" ht="17.25" customHeight="1"/>
    <row r="4" spans="1:4" ht="3" customHeight="1"/>
    <row r="5" spans="1:4" ht="18.600000000000001" customHeight="1">
      <c r="A5" s="90" t="s">
        <v>3104</v>
      </c>
      <c r="B5" s="90"/>
      <c r="C5" s="90"/>
      <c r="D5" s="90"/>
    </row>
    <row r="6" spans="1:4" ht="189" customHeight="1">
      <c r="A6" s="90"/>
      <c r="B6" s="90"/>
      <c r="C6" s="90"/>
      <c r="D6" s="90"/>
    </row>
    <row r="7" spans="1:4">
      <c r="A7" s="652" t="s">
        <v>2357</v>
      </c>
      <c r="B7" s="653"/>
      <c r="C7" s="642" t="s">
        <v>927</v>
      </c>
      <c r="D7" s="643" t="s">
        <v>928</v>
      </c>
    </row>
    <row r="8" spans="1:4">
      <c r="A8" s="693" t="s">
        <v>1979</v>
      </c>
      <c r="B8" s="694" t="s">
        <v>1980</v>
      </c>
      <c r="C8" s="646">
        <f>D8*0.8</f>
        <v>1801.0400000000002</v>
      </c>
      <c r="D8" s="646">
        <v>2251.3000000000002</v>
      </c>
    </row>
    <row r="9" spans="1:4">
      <c r="A9" s="689" t="s">
        <v>1981</v>
      </c>
      <c r="B9" s="717" t="s">
        <v>1982</v>
      </c>
      <c r="C9" s="646">
        <f>D9*0.8</f>
        <v>1801.0400000000002</v>
      </c>
      <c r="D9" s="646">
        <v>2251.3000000000002</v>
      </c>
    </row>
    <row r="10" spans="1:4">
      <c r="A10" s="652" t="s">
        <v>1962</v>
      </c>
      <c r="B10" s="653"/>
      <c r="C10" s="642" t="s">
        <v>927</v>
      </c>
      <c r="D10" s="643" t="s">
        <v>928</v>
      </c>
    </row>
    <row r="11" spans="1:4">
      <c r="A11" s="673" t="s">
        <v>758</v>
      </c>
      <c r="B11" s="674" t="s">
        <v>1964</v>
      </c>
      <c r="C11" s="646">
        <f t="shared" ref="C11:C16" si="0">D11*0.8</f>
        <v>135.44000000000003</v>
      </c>
      <c r="D11" s="646">
        <v>169.3</v>
      </c>
    </row>
    <row r="12" spans="1:4">
      <c r="A12" s="693" t="s">
        <v>1965</v>
      </c>
      <c r="B12" s="694" t="s">
        <v>2319</v>
      </c>
      <c r="C12" s="646">
        <f t="shared" si="0"/>
        <v>82.600000000000009</v>
      </c>
      <c r="D12" s="646">
        <v>103.25</v>
      </c>
    </row>
    <row r="13" spans="1:4">
      <c r="A13" s="693" t="s">
        <v>2020</v>
      </c>
      <c r="B13" s="694" t="s">
        <v>2021</v>
      </c>
      <c r="C13" s="646">
        <f t="shared" si="0"/>
        <v>200</v>
      </c>
      <c r="D13" s="646">
        <v>250</v>
      </c>
    </row>
    <row r="14" spans="1:4">
      <c r="A14" s="693" t="s">
        <v>1969</v>
      </c>
      <c r="B14" s="694" t="s">
        <v>1970</v>
      </c>
      <c r="C14" s="646">
        <f t="shared" si="0"/>
        <v>40</v>
      </c>
      <c r="D14" s="646">
        <v>50</v>
      </c>
    </row>
    <row r="15" spans="1:4">
      <c r="A15" s="693" t="s">
        <v>1994</v>
      </c>
      <c r="B15" s="694" t="s">
        <v>2320</v>
      </c>
      <c r="C15" s="646">
        <f t="shared" si="0"/>
        <v>226.16</v>
      </c>
      <c r="D15" s="646">
        <v>282.7</v>
      </c>
    </row>
    <row r="16" spans="1:4">
      <c r="A16" s="689" t="s">
        <v>2321</v>
      </c>
      <c r="B16" s="717" t="s">
        <v>2322</v>
      </c>
      <c r="C16" s="646">
        <f t="shared" si="0"/>
        <v>400</v>
      </c>
      <c r="D16" s="646">
        <v>500</v>
      </c>
    </row>
    <row r="17" spans="1:7">
      <c r="A17" s="652" t="s">
        <v>2358</v>
      </c>
      <c r="B17" s="653"/>
      <c r="C17" s="642" t="s">
        <v>927</v>
      </c>
      <c r="D17" s="643" t="s">
        <v>928</v>
      </c>
    </row>
    <row r="18" spans="1:7">
      <c r="A18" s="923" t="s">
        <v>2209</v>
      </c>
      <c r="B18" s="923"/>
      <c r="C18" s="650"/>
      <c r="D18" s="650"/>
    </row>
    <row r="19" spans="1:7">
      <c r="A19" s="693" t="s">
        <v>2210</v>
      </c>
      <c r="B19" s="694" t="s">
        <v>2211</v>
      </c>
      <c r="C19" s="646">
        <f t="shared" ref="C19:C24" si="1">D19*0.8</f>
        <v>1560</v>
      </c>
      <c r="D19" s="646">
        <v>1950</v>
      </c>
    </row>
    <row r="20" spans="1:7">
      <c r="A20" s="695" t="s">
        <v>2212</v>
      </c>
      <c r="B20" s="696" t="s">
        <v>2213</v>
      </c>
      <c r="C20" s="646">
        <f t="shared" si="1"/>
        <v>1560</v>
      </c>
      <c r="D20" s="646">
        <v>1950</v>
      </c>
    </row>
    <row r="21" spans="1:7">
      <c r="A21" s="695" t="s">
        <v>2214</v>
      </c>
      <c r="B21" s="696" t="s">
        <v>2215</v>
      </c>
      <c r="C21" s="646">
        <f t="shared" si="1"/>
        <v>2080</v>
      </c>
      <c r="D21" s="646">
        <v>2600</v>
      </c>
    </row>
    <row r="22" spans="1:7">
      <c r="A22" s="695" t="s">
        <v>2216</v>
      </c>
      <c r="B22" s="696" t="s">
        <v>2217</v>
      </c>
      <c r="C22" s="646">
        <f t="shared" si="1"/>
        <v>2080</v>
      </c>
      <c r="D22" s="646">
        <v>2600</v>
      </c>
    </row>
    <row r="23" spans="1:7">
      <c r="A23" s="695" t="s">
        <v>2218</v>
      </c>
      <c r="B23" s="696" t="s">
        <v>2219</v>
      </c>
      <c r="C23" s="646">
        <f t="shared" si="1"/>
        <v>3648</v>
      </c>
      <c r="D23" s="646">
        <v>4560</v>
      </c>
    </row>
    <row r="24" spans="1:7">
      <c r="A24" s="695" t="s">
        <v>2220</v>
      </c>
      <c r="B24" s="696" t="s">
        <v>2221</v>
      </c>
      <c r="C24" s="646">
        <f t="shared" si="1"/>
        <v>3648</v>
      </c>
      <c r="D24" s="646">
        <v>4560</v>
      </c>
    </row>
    <row r="25" spans="1:7">
      <c r="A25" s="652" t="s">
        <v>2278</v>
      </c>
      <c r="B25" s="653"/>
      <c r="C25" s="642" t="s">
        <v>927</v>
      </c>
      <c r="D25" s="643" t="s">
        <v>928</v>
      </c>
    </row>
    <row r="26" spans="1:7">
      <c r="A26" s="923" t="s">
        <v>2223</v>
      </c>
      <c r="B26" s="923"/>
      <c r="C26" s="650"/>
      <c r="D26" s="650"/>
    </row>
    <row r="27" spans="1:7">
      <c r="A27" s="693" t="s">
        <v>2224</v>
      </c>
      <c r="B27" s="694" t="s">
        <v>2211</v>
      </c>
      <c r="C27" s="646">
        <f t="shared" ref="C27:C53" si="2">D27*0.8</f>
        <v>1332</v>
      </c>
      <c r="D27" s="646">
        <v>1665</v>
      </c>
    </row>
    <row r="28" spans="1:7">
      <c r="A28" s="695" t="s">
        <v>2225</v>
      </c>
      <c r="B28" s="696" t="s">
        <v>2213</v>
      </c>
      <c r="C28" s="646">
        <f t="shared" si="2"/>
        <v>1332</v>
      </c>
      <c r="D28" s="646">
        <v>1665</v>
      </c>
    </row>
    <row r="29" spans="1:7">
      <c r="A29" s="695" t="s">
        <v>2226</v>
      </c>
      <c r="B29" s="696" t="s">
        <v>2215</v>
      </c>
      <c r="C29" s="646">
        <f t="shared" si="2"/>
        <v>1813.6000000000001</v>
      </c>
      <c r="D29" s="646">
        <v>2267</v>
      </c>
    </row>
    <row r="30" spans="1:7">
      <c r="A30" s="695" t="s">
        <v>2227</v>
      </c>
      <c r="B30" s="696" t="s">
        <v>2217</v>
      </c>
      <c r="C30" s="646">
        <f t="shared" si="2"/>
        <v>1732</v>
      </c>
      <c r="D30" s="646">
        <v>2165</v>
      </c>
    </row>
    <row r="31" spans="1:7" s="655" customFormat="1" ht="20.25">
      <c r="A31" s="673" t="s">
        <v>2228</v>
      </c>
      <c r="B31" s="674" t="s">
        <v>2229</v>
      </c>
      <c r="C31" s="646">
        <f t="shared" si="2"/>
        <v>1792</v>
      </c>
      <c r="D31" s="646">
        <v>2240</v>
      </c>
      <c r="E31"/>
      <c r="F31"/>
    </row>
    <row r="32" spans="1:7" s="655" customFormat="1" ht="20.25">
      <c r="A32" s="673" t="s">
        <v>2230</v>
      </c>
      <c r="B32" s="674" t="s">
        <v>2231</v>
      </c>
      <c r="C32" s="646">
        <f t="shared" si="2"/>
        <v>1792</v>
      </c>
      <c r="D32" s="646">
        <v>2240</v>
      </c>
      <c r="E32"/>
      <c r="F32"/>
      <c r="G32" s="655" t="s">
        <v>2232</v>
      </c>
    </row>
    <row r="33" spans="1:4">
      <c r="A33" s="695" t="s">
        <v>2233</v>
      </c>
      <c r="B33" s="696" t="s">
        <v>2219</v>
      </c>
      <c r="C33" s="646">
        <f t="shared" si="2"/>
        <v>3152</v>
      </c>
      <c r="D33" s="646">
        <v>3940</v>
      </c>
    </row>
    <row r="34" spans="1:4">
      <c r="A34" s="695" t="s">
        <v>2234</v>
      </c>
      <c r="B34" s="696" t="s">
        <v>2221</v>
      </c>
      <c r="C34" s="646">
        <f t="shared" si="2"/>
        <v>3152</v>
      </c>
      <c r="D34" s="646">
        <v>3940</v>
      </c>
    </row>
    <row r="35" spans="1:4">
      <c r="A35" s="652" t="s">
        <v>2060</v>
      </c>
      <c r="B35" s="653"/>
      <c r="C35" s="642" t="s">
        <v>927</v>
      </c>
      <c r="D35" s="643" t="s">
        <v>928</v>
      </c>
    </row>
    <row r="36" spans="1:4" ht="20.25">
      <c r="A36" s="693" t="s">
        <v>2061</v>
      </c>
      <c r="B36" s="694" t="s">
        <v>2235</v>
      </c>
      <c r="C36" s="646">
        <f t="shared" si="2"/>
        <v>397.84000000000003</v>
      </c>
      <c r="D36" s="646">
        <v>497.3</v>
      </c>
    </row>
    <row r="37" spans="1:4" ht="20.25">
      <c r="A37" s="693" t="s">
        <v>2063</v>
      </c>
      <c r="B37" s="694" t="s">
        <v>2236</v>
      </c>
      <c r="C37" s="646">
        <f t="shared" si="2"/>
        <v>1084</v>
      </c>
      <c r="D37" s="646">
        <v>1355</v>
      </c>
    </row>
    <row r="38" spans="1:4">
      <c r="A38" s="693" t="s">
        <v>2065</v>
      </c>
      <c r="B38" s="694" t="s">
        <v>2237</v>
      </c>
      <c r="C38" s="646">
        <f t="shared" si="2"/>
        <v>1084</v>
      </c>
      <c r="D38" s="646">
        <v>1355</v>
      </c>
    </row>
    <row r="39" spans="1:4">
      <c r="A39" s="695" t="s">
        <v>2067</v>
      </c>
      <c r="B39" s="696" t="s">
        <v>2238</v>
      </c>
      <c r="C39" s="646">
        <f t="shared" si="2"/>
        <v>1392</v>
      </c>
      <c r="D39" s="646">
        <v>1740</v>
      </c>
    </row>
    <row r="40" spans="1:4">
      <c r="A40" s="652" t="s">
        <v>2069</v>
      </c>
      <c r="B40" s="653"/>
      <c r="C40" s="642" t="s">
        <v>927</v>
      </c>
      <c r="D40" s="643" t="s">
        <v>928</v>
      </c>
    </row>
    <row r="41" spans="1:4">
      <c r="A41" s="693" t="s">
        <v>2070</v>
      </c>
      <c r="B41" s="694" t="s">
        <v>2071</v>
      </c>
      <c r="C41" s="646">
        <f t="shared" si="2"/>
        <v>1300.5920000000001</v>
      </c>
      <c r="D41" s="646">
        <v>1625.74</v>
      </c>
    </row>
    <row r="42" spans="1:4">
      <c r="A42" s="693" t="s">
        <v>2072</v>
      </c>
      <c r="B42" s="694" t="s">
        <v>2073</v>
      </c>
      <c r="C42" s="646">
        <f t="shared" si="2"/>
        <v>1467</v>
      </c>
      <c r="D42" s="646">
        <v>1833.75</v>
      </c>
    </row>
    <row r="43" spans="1:4">
      <c r="A43" s="693" t="s">
        <v>2074</v>
      </c>
      <c r="B43" s="694" t="s">
        <v>2075</v>
      </c>
      <c r="C43" s="646">
        <f t="shared" si="2"/>
        <v>3945.6000000000004</v>
      </c>
      <c r="D43" s="646">
        <v>4932</v>
      </c>
    </row>
    <row r="44" spans="1:4">
      <c r="A44" s="693" t="s">
        <v>2076</v>
      </c>
      <c r="B44" s="694" t="s">
        <v>2077</v>
      </c>
      <c r="C44" s="646">
        <f t="shared" si="2"/>
        <v>2643.7840000000001</v>
      </c>
      <c r="D44" s="646">
        <v>3304.73</v>
      </c>
    </row>
    <row r="45" spans="1:4" ht="20.25">
      <c r="A45" s="693" t="s">
        <v>2078</v>
      </c>
      <c r="B45" s="694" t="s">
        <v>2079</v>
      </c>
      <c r="C45" s="646">
        <f t="shared" si="2"/>
        <v>743.40000000000009</v>
      </c>
      <c r="D45" s="646">
        <v>929.25</v>
      </c>
    </row>
    <row r="46" spans="1:4">
      <c r="A46" s="693" t="s">
        <v>2080</v>
      </c>
      <c r="B46" s="694" t="s">
        <v>2081</v>
      </c>
      <c r="C46" s="646">
        <f t="shared" si="2"/>
        <v>65.448000000000008</v>
      </c>
      <c r="D46" s="646">
        <v>81.81</v>
      </c>
    </row>
    <row r="47" spans="1:4">
      <c r="A47" s="693" t="s">
        <v>2082</v>
      </c>
      <c r="B47" s="694" t="s">
        <v>2083</v>
      </c>
      <c r="C47" s="646">
        <f t="shared" si="2"/>
        <v>505.8</v>
      </c>
      <c r="D47" s="646">
        <v>632.25</v>
      </c>
    </row>
    <row r="48" spans="1:4">
      <c r="A48" s="693" t="s">
        <v>2084</v>
      </c>
      <c r="B48" s="694" t="s">
        <v>2085</v>
      </c>
      <c r="C48" s="646">
        <f t="shared" si="2"/>
        <v>97.632000000000005</v>
      </c>
      <c r="D48" s="646">
        <v>122.04</v>
      </c>
    </row>
    <row r="49" spans="1:6" s="655" customFormat="1">
      <c r="A49" s="673" t="s">
        <v>2086</v>
      </c>
      <c r="B49" s="674" t="s">
        <v>2087</v>
      </c>
      <c r="C49" s="646">
        <f t="shared" si="2"/>
        <v>524.16000000000008</v>
      </c>
      <c r="D49" s="646">
        <v>655.20000000000005</v>
      </c>
      <c r="E49"/>
      <c r="F49"/>
    </row>
    <row r="50" spans="1:6">
      <c r="A50" s="652" t="s">
        <v>2088</v>
      </c>
      <c r="B50" s="653"/>
      <c r="C50" s="642" t="s">
        <v>927</v>
      </c>
      <c r="D50" s="643" t="s">
        <v>928</v>
      </c>
    </row>
    <row r="51" spans="1:6" ht="31.5">
      <c r="A51" s="693" t="s">
        <v>2330</v>
      </c>
      <c r="B51" s="694" t="s">
        <v>2331</v>
      </c>
      <c r="C51" s="646">
        <f t="shared" si="2"/>
        <v>736</v>
      </c>
      <c r="D51" s="646">
        <v>920</v>
      </c>
    </row>
    <row r="52" spans="1:6" ht="29.25">
      <c r="A52" s="693" t="s">
        <v>2089</v>
      </c>
      <c r="B52" s="694" t="s">
        <v>2090</v>
      </c>
      <c r="C52" s="646">
        <f t="shared" si="2"/>
        <v>328</v>
      </c>
      <c r="D52" s="646">
        <v>410</v>
      </c>
    </row>
    <row r="53" spans="1:6" ht="29.25">
      <c r="A53" s="689" t="s">
        <v>2091</v>
      </c>
      <c r="B53" s="717" t="s">
        <v>2092</v>
      </c>
      <c r="C53" s="646">
        <f t="shared" si="2"/>
        <v>288</v>
      </c>
      <c r="D53" s="646">
        <v>360</v>
      </c>
    </row>
    <row r="54" spans="1:6">
      <c r="A54" s="925" t="s">
        <v>2359</v>
      </c>
      <c r="B54" s="926"/>
      <c r="C54" s="642" t="s">
        <v>927</v>
      </c>
      <c r="D54" s="643" t="s">
        <v>928</v>
      </c>
    </row>
    <row r="55" spans="1:6" ht="30" customHeight="1">
      <c r="A55" s="923" t="s">
        <v>2334</v>
      </c>
      <c r="B55" s="923"/>
      <c r="C55" s="650"/>
      <c r="D55" s="650"/>
    </row>
    <row r="56" spans="1:6" ht="20.25">
      <c r="A56" s="693" t="s">
        <v>2120</v>
      </c>
      <c r="B56" s="694" t="s">
        <v>2360</v>
      </c>
      <c r="C56" s="646">
        <f t="shared" ref="C56:C62" si="3">D56*0.8</f>
        <v>200</v>
      </c>
      <c r="D56" s="646">
        <v>250</v>
      </c>
    </row>
    <row r="57" spans="1:6">
      <c r="A57" s="693" t="s">
        <v>2122</v>
      </c>
      <c r="B57" s="694" t="s">
        <v>2123</v>
      </c>
      <c r="C57" s="646">
        <f t="shared" si="3"/>
        <v>300</v>
      </c>
      <c r="D57" s="646">
        <v>375</v>
      </c>
    </row>
    <row r="58" spans="1:6" ht="20.25">
      <c r="A58" s="693" t="s">
        <v>2124</v>
      </c>
      <c r="B58" s="694" t="s">
        <v>2125</v>
      </c>
      <c r="C58" s="646">
        <f t="shared" si="3"/>
        <v>300</v>
      </c>
      <c r="D58" s="646">
        <v>375</v>
      </c>
    </row>
    <row r="59" spans="1:6" s="655" customFormat="1" ht="20.25">
      <c r="A59" s="668" t="s">
        <v>2126</v>
      </c>
      <c r="B59" s="669" t="s">
        <v>2127</v>
      </c>
      <c r="C59" s="646">
        <f t="shared" si="3"/>
        <v>72.8</v>
      </c>
      <c r="D59" s="646">
        <v>91</v>
      </c>
      <c r="E59"/>
      <c r="F59"/>
    </row>
    <row r="60" spans="1:6">
      <c r="A60" s="925" t="s">
        <v>2337</v>
      </c>
      <c r="B60" s="926"/>
      <c r="C60" s="642" t="s">
        <v>927</v>
      </c>
      <c r="D60" s="643" t="s">
        <v>928</v>
      </c>
    </row>
    <row r="61" spans="1:6" ht="29.25">
      <c r="A61" s="673" t="s">
        <v>2338</v>
      </c>
      <c r="B61" s="674" t="s">
        <v>2339</v>
      </c>
      <c r="C61" s="646">
        <f t="shared" si="3"/>
        <v>200</v>
      </c>
      <c r="D61" s="646">
        <v>250</v>
      </c>
    </row>
    <row r="62" spans="1:6" ht="29.25">
      <c r="A62" s="673" t="s">
        <v>2340</v>
      </c>
      <c r="B62" s="674" t="s">
        <v>2341</v>
      </c>
      <c r="C62" s="646">
        <f t="shared" si="3"/>
        <v>352</v>
      </c>
      <c r="D62" s="646">
        <v>440</v>
      </c>
    </row>
    <row r="63" spans="1:6">
      <c r="A63" s="668" t="s">
        <v>2342</v>
      </c>
      <c r="B63" s="669" t="s">
        <v>2343</v>
      </c>
      <c r="C63" s="646" t="s">
        <v>931</v>
      </c>
      <c r="D63" s="646" t="s">
        <v>931</v>
      </c>
    </row>
    <row r="64" spans="1:6">
      <c r="A64" s="925" t="s">
        <v>2128</v>
      </c>
      <c r="B64" s="926"/>
      <c r="C64" s="642" t="s">
        <v>927</v>
      </c>
      <c r="D64" s="643" t="s">
        <v>928</v>
      </c>
    </row>
    <row r="65" spans="1:4">
      <c r="A65" s="689" t="s">
        <v>2129</v>
      </c>
      <c r="B65" s="717" t="s">
        <v>2130</v>
      </c>
      <c r="C65" s="646">
        <f t="shared" ref="C65:C120" si="4">D65*0.8</f>
        <v>1236</v>
      </c>
      <c r="D65" s="646">
        <v>1545</v>
      </c>
    </row>
    <row r="66" spans="1:4">
      <c r="A66" s="695" t="s">
        <v>2131</v>
      </c>
      <c r="B66" s="696" t="s">
        <v>2132</v>
      </c>
      <c r="C66" s="646">
        <f t="shared" si="4"/>
        <v>2832</v>
      </c>
      <c r="D66" s="646">
        <v>3540</v>
      </c>
    </row>
    <row r="67" spans="1:4">
      <c r="A67" s="925" t="s">
        <v>2133</v>
      </c>
      <c r="B67" s="926"/>
      <c r="C67" s="642" t="s">
        <v>927</v>
      </c>
      <c r="D67" s="643" t="s">
        <v>928</v>
      </c>
    </row>
    <row r="68" spans="1:4" ht="29.25">
      <c r="A68" s="693" t="s">
        <v>2241</v>
      </c>
      <c r="B68" s="694" t="s">
        <v>2242</v>
      </c>
      <c r="C68" s="646">
        <f t="shared" si="4"/>
        <v>2476</v>
      </c>
      <c r="D68" s="646">
        <v>3095</v>
      </c>
    </row>
    <row r="69" spans="1:4" ht="29.25">
      <c r="A69" s="693" t="s">
        <v>2243</v>
      </c>
      <c r="B69" s="694" t="s">
        <v>2244</v>
      </c>
      <c r="C69" s="646">
        <f t="shared" si="4"/>
        <v>1420</v>
      </c>
      <c r="D69" s="646">
        <v>1775</v>
      </c>
    </row>
    <row r="70" spans="1:4">
      <c r="A70" s="925" t="s">
        <v>2246</v>
      </c>
      <c r="B70" s="926"/>
      <c r="C70" s="642" t="s">
        <v>927</v>
      </c>
      <c r="D70" s="643" t="s">
        <v>928</v>
      </c>
    </row>
    <row r="71" spans="1:4" ht="20.25">
      <c r="A71" s="693" t="s">
        <v>2136</v>
      </c>
      <c r="B71" s="694" t="s">
        <v>2245</v>
      </c>
      <c r="C71" s="646">
        <f t="shared" si="4"/>
        <v>204</v>
      </c>
      <c r="D71" s="646">
        <v>255</v>
      </c>
    </row>
    <row r="72" spans="1:4" ht="20.25">
      <c r="A72" s="693" t="s">
        <v>2138</v>
      </c>
      <c r="B72" s="694" t="s">
        <v>2139</v>
      </c>
      <c r="C72" s="646">
        <f t="shared" si="4"/>
        <v>6400</v>
      </c>
      <c r="D72" s="646">
        <v>8000</v>
      </c>
    </row>
    <row r="73" spans="1:4">
      <c r="A73" s="693" t="s">
        <v>2140</v>
      </c>
      <c r="B73" s="694" t="s">
        <v>2141</v>
      </c>
      <c r="C73" s="646">
        <f t="shared" si="4"/>
        <v>1224</v>
      </c>
      <c r="D73" s="646">
        <v>1530</v>
      </c>
    </row>
    <row r="74" spans="1:4" ht="20.25">
      <c r="A74" s="693" t="s">
        <v>2142</v>
      </c>
      <c r="B74" s="694" t="s">
        <v>2143</v>
      </c>
      <c r="C74" s="646">
        <f t="shared" si="4"/>
        <v>708</v>
      </c>
      <c r="D74" s="646">
        <v>885</v>
      </c>
    </row>
    <row r="75" spans="1:4">
      <c r="A75" s="689" t="s">
        <v>2345</v>
      </c>
      <c r="B75" s="717" t="s">
        <v>2361</v>
      </c>
      <c r="C75" s="646">
        <f t="shared" si="4"/>
        <v>289.04000000000002</v>
      </c>
      <c r="D75" s="646">
        <v>361.3</v>
      </c>
    </row>
    <row r="76" spans="1:4">
      <c r="A76" s="925" t="s">
        <v>1976</v>
      </c>
      <c r="B76" s="926"/>
      <c r="C76" s="642" t="s">
        <v>927</v>
      </c>
      <c r="D76" s="643" t="s">
        <v>928</v>
      </c>
    </row>
    <row r="77" spans="1:4">
      <c r="A77" s="693" t="s">
        <v>2144</v>
      </c>
      <c r="B77" s="694" t="s">
        <v>2145</v>
      </c>
      <c r="C77" s="646">
        <f t="shared" si="4"/>
        <v>582.39200000000005</v>
      </c>
      <c r="D77" s="646">
        <v>727.99</v>
      </c>
    </row>
    <row r="78" spans="1:4">
      <c r="A78" s="693" t="s">
        <v>2146</v>
      </c>
      <c r="B78" s="694" t="s">
        <v>2147</v>
      </c>
      <c r="C78" s="646">
        <f t="shared" si="4"/>
        <v>718.2</v>
      </c>
      <c r="D78" s="646">
        <v>897.75</v>
      </c>
    </row>
    <row r="79" spans="1:4">
      <c r="A79" s="693" t="s">
        <v>2148</v>
      </c>
      <c r="B79" s="694" t="s">
        <v>2149</v>
      </c>
      <c r="C79" s="646">
        <f t="shared" si="4"/>
        <v>440.98400000000004</v>
      </c>
      <c r="D79" s="646">
        <v>551.23</v>
      </c>
    </row>
    <row r="80" spans="1:4">
      <c r="A80" s="693" t="s">
        <v>2150</v>
      </c>
      <c r="B80" s="694" t="s">
        <v>2151</v>
      </c>
      <c r="C80" s="646">
        <f t="shared" si="4"/>
        <v>936</v>
      </c>
      <c r="D80" s="646">
        <v>1170</v>
      </c>
    </row>
    <row r="81" spans="1:4">
      <c r="A81" s="693" t="s">
        <v>2152</v>
      </c>
      <c r="B81" s="694" t="s">
        <v>2153</v>
      </c>
      <c r="C81" s="646">
        <f t="shared" si="4"/>
        <v>3009.6000000000004</v>
      </c>
      <c r="D81" s="646">
        <v>3762</v>
      </c>
    </row>
    <row r="82" spans="1:4">
      <c r="A82" s="693" t="s">
        <v>2154</v>
      </c>
      <c r="B82" s="694" t="s">
        <v>2155</v>
      </c>
      <c r="C82" s="646">
        <f t="shared" si="4"/>
        <v>936</v>
      </c>
      <c r="D82" s="646">
        <v>1170</v>
      </c>
    </row>
    <row r="83" spans="1:4">
      <c r="A83" s="693" t="s">
        <v>2156</v>
      </c>
      <c r="B83" s="694" t="s">
        <v>2157</v>
      </c>
      <c r="C83" s="646">
        <f t="shared" si="4"/>
        <v>54.400000000000006</v>
      </c>
      <c r="D83" s="646">
        <v>68</v>
      </c>
    </row>
    <row r="84" spans="1:4">
      <c r="A84" s="693" t="s">
        <v>2158</v>
      </c>
      <c r="B84" s="694" t="s">
        <v>2159</v>
      </c>
      <c r="C84" s="646">
        <f t="shared" si="4"/>
        <v>25.040000000000003</v>
      </c>
      <c r="D84" s="646">
        <v>31.3</v>
      </c>
    </row>
    <row r="85" spans="1:4">
      <c r="A85" s="693" t="s">
        <v>2347</v>
      </c>
      <c r="B85" s="694" t="s">
        <v>2348</v>
      </c>
      <c r="C85" s="646">
        <f t="shared" si="4"/>
        <v>656</v>
      </c>
      <c r="D85" s="646">
        <v>820</v>
      </c>
    </row>
    <row r="86" spans="1:4">
      <c r="A86" s="693" t="s">
        <v>2349</v>
      </c>
      <c r="B86" s="694" t="s">
        <v>2157</v>
      </c>
      <c r="C86" s="646">
        <f t="shared" si="4"/>
        <v>56</v>
      </c>
      <c r="D86" s="646">
        <v>70</v>
      </c>
    </row>
    <row r="87" spans="1:4">
      <c r="A87" s="693" t="s">
        <v>2162</v>
      </c>
      <c r="B87" s="694" t="s">
        <v>2163</v>
      </c>
      <c r="C87" s="646">
        <f t="shared" si="4"/>
        <v>252</v>
      </c>
      <c r="D87" s="646">
        <v>315</v>
      </c>
    </row>
    <row r="88" spans="1:4">
      <c r="A88" s="693" t="s">
        <v>2164</v>
      </c>
      <c r="B88" s="694" t="s">
        <v>2165</v>
      </c>
      <c r="C88" s="646">
        <f t="shared" si="4"/>
        <v>222</v>
      </c>
      <c r="D88" s="646">
        <v>277.5</v>
      </c>
    </row>
    <row r="89" spans="1:4">
      <c r="A89" s="693" t="s">
        <v>2166</v>
      </c>
      <c r="B89" s="694" t="s">
        <v>2362</v>
      </c>
      <c r="C89" s="646">
        <f t="shared" si="4"/>
        <v>32</v>
      </c>
      <c r="D89" s="646">
        <v>40</v>
      </c>
    </row>
    <row r="90" spans="1:4">
      <c r="A90" s="693" t="s">
        <v>2168</v>
      </c>
      <c r="B90" s="694" t="s">
        <v>2169</v>
      </c>
      <c r="C90" s="646">
        <f t="shared" si="4"/>
        <v>1212</v>
      </c>
      <c r="D90" s="646">
        <v>1515</v>
      </c>
    </row>
    <row r="91" spans="1:4">
      <c r="A91" s="693" t="s">
        <v>2170</v>
      </c>
      <c r="B91" s="694" t="s">
        <v>2171</v>
      </c>
      <c r="C91" s="646">
        <f t="shared" si="4"/>
        <v>1872</v>
      </c>
      <c r="D91" s="646">
        <v>2340</v>
      </c>
    </row>
    <row r="92" spans="1:4">
      <c r="A92" s="693" t="s">
        <v>2172</v>
      </c>
      <c r="B92" s="694" t="s">
        <v>2173</v>
      </c>
      <c r="C92" s="646">
        <f t="shared" si="4"/>
        <v>172</v>
      </c>
      <c r="D92" s="646">
        <v>215</v>
      </c>
    </row>
    <row r="93" spans="1:4">
      <c r="A93" s="693" t="s">
        <v>2174</v>
      </c>
      <c r="B93" s="694" t="s">
        <v>2363</v>
      </c>
      <c r="C93" s="646">
        <f t="shared" si="4"/>
        <v>32</v>
      </c>
      <c r="D93" s="646">
        <v>40</v>
      </c>
    </row>
    <row r="94" spans="1:4">
      <c r="A94" s="693" t="s">
        <v>2176</v>
      </c>
      <c r="B94" s="694" t="s">
        <v>2177</v>
      </c>
      <c r="C94" s="646">
        <f t="shared" si="4"/>
        <v>940</v>
      </c>
      <c r="D94" s="646">
        <v>1175</v>
      </c>
    </row>
    <row r="95" spans="1:4" ht="20.25">
      <c r="A95" s="693" t="s">
        <v>2178</v>
      </c>
      <c r="B95" s="694" t="s">
        <v>2179</v>
      </c>
      <c r="C95" s="646">
        <f t="shared" si="4"/>
        <v>40</v>
      </c>
      <c r="D95" s="646">
        <v>50</v>
      </c>
    </row>
    <row r="96" spans="1:4">
      <c r="A96" s="673" t="s">
        <v>2364</v>
      </c>
      <c r="B96" s="674" t="s">
        <v>2365</v>
      </c>
      <c r="C96" s="646">
        <f t="shared" si="4"/>
        <v>56</v>
      </c>
      <c r="D96" s="646">
        <v>70</v>
      </c>
    </row>
    <row r="97" spans="1:4">
      <c r="A97" s="673" t="s">
        <v>2347</v>
      </c>
      <c r="B97" s="674" t="s">
        <v>2348</v>
      </c>
      <c r="C97" s="646">
        <f t="shared" si="4"/>
        <v>656</v>
      </c>
      <c r="D97" s="646">
        <v>820</v>
      </c>
    </row>
    <row r="98" spans="1:4">
      <c r="A98" s="673" t="s">
        <v>2349</v>
      </c>
      <c r="B98" s="674" t="s">
        <v>2157</v>
      </c>
      <c r="C98" s="646">
        <f t="shared" si="4"/>
        <v>56</v>
      </c>
      <c r="D98" s="646">
        <v>70</v>
      </c>
    </row>
    <row r="99" spans="1:4">
      <c r="A99" s="673" t="s">
        <v>2162</v>
      </c>
      <c r="B99" s="674" t="s">
        <v>2163</v>
      </c>
      <c r="C99" s="646">
        <f t="shared" si="4"/>
        <v>252</v>
      </c>
      <c r="D99" s="646">
        <v>315</v>
      </c>
    </row>
    <row r="100" spans="1:4">
      <c r="A100" s="671" t="s">
        <v>2164</v>
      </c>
      <c r="B100" s="672" t="s">
        <v>2165</v>
      </c>
      <c r="C100" s="646">
        <f t="shared" si="4"/>
        <v>222</v>
      </c>
      <c r="D100" s="646">
        <v>277.5</v>
      </c>
    </row>
    <row r="101" spans="1:4">
      <c r="A101" s="673" t="s">
        <v>2166</v>
      </c>
      <c r="B101" s="674" t="s">
        <v>2167</v>
      </c>
      <c r="C101" s="646">
        <f t="shared" si="4"/>
        <v>32</v>
      </c>
      <c r="D101" s="646">
        <v>40</v>
      </c>
    </row>
    <row r="102" spans="1:4">
      <c r="A102" s="673" t="s">
        <v>2168</v>
      </c>
      <c r="B102" s="674" t="s">
        <v>2169</v>
      </c>
      <c r="C102" s="646">
        <f t="shared" si="4"/>
        <v>1212</v>
      </c>
      <c r="D102" s="646">
        <v>1515</v>
      </c>
    </row>
    <row r="103" spans="1:4">
      <c r="A103" s="673" t="s">
        <v>2170</v>
      </c>
      <c r="B103" s="674" t="s">
        <v>2171</v>
      </c>
      <c r="C103" s="646">
        <f t="shared" si="4"/>
        <v>1872</v>
      </c>
      <c r="D103" s="646">
        <v>2340</v>
      </c>
    </row>
    <row r="104" spans="1:4">
      <c r="A104" s="673" t="s">
        <v>2172</v>
      </c>
      <c r="B104" s="674" t="s">
        <v>2173</v>
      </c>
      <c r="C104" s="646">
        <f t="shared" si="4"/>
        <v>172</v>
      </c>
      <c r="D104" s="646">
        <v>215</v>
      </c>
    </row>
    <row r="105" spans="1:4">
      <c r="A105" s="673" t="s">
        <v>2174</v>
      </c>
      <c r="B105" s="674" t="s">
        <v>2175</v>
      </c>
      <c r="C105" s="646">
        <f t="shared" si="4"/>
        <v>32</v>
      </c>
      <c r="D105" s="646">
        <v>40</v>
      </c>
    </row>
    <row r="106" spans="1:4">
      <c r="A106" s="673" t="s">
        <v>2176</v>
      </c>
      <c r="B106" s="674" t="s">
        <v>2177</v>
      </c>
      <c r="C106" s="646">
        <f t="shared" si="4"/>
        <v>940</v>
      </c>
      <c r="D106" s="646">
        <v>1175</v>
      </c>
    </row>
    <row r="107" spans="1:4" ht="20.25">
      <c r="A107" s="673" t="s">
        <v>2178</v>
      </c>
      <c r="B107" s="674" t="s">
        <v>2179</v>
      </c>
      <c r="C107" s="646">
        <f t="shared" si="4"/>
        <v>40</v>
      </c>
      <c r="D107" s="646">
        <v>50</v>
      </c>
    </row>
    <row r="108" spans="1:4">
      <c r="A108" s="673" t="s">
        <v>2248</v>
      </c>
      <c r="B108" s="674" t="s">
        <v>2249</v>
      </c>
      <c r="C108" s="646">
        <f t="shared" si="4"/>
        <v>1560</v>
      </c>
      <c r="D108" s="646">
        <v>1950</v>
      </c>
    </row>
    <row r="109" spans="1:4">
      <c r="A109" s="673" t="s">
        <v>2250</v>
      </c>
      <c r="B109" s="674" t="s">
        <v>2251</v>
      </c>
      <c r="C109" s="646">
        <f t="shared" si="4"/>
        <v>1560</v>
      </c>
      <c r="D109" s="646">
        <v>1950</v>
      </c>
    </row>
    <row r="110" spans="1:4">
      <c r="A110" s="673" t="s">
        <v>2252</v>
      </c>
      <c r="B110" s="674" t="s">
        <v>2253</v>
      </c>
      <c r="C110" s="646">
        <f t="shared" si="4"/>
        <v>2080</v>
      </c>
      <c r="D110" s="646">
        <v>2600</v>
      </c>
    </row>
    <row r="111" spans="1:4">
      <c r="A111" s="925" t="s">
        <v>1985</v>
      </c>
      <c r="B111" s="926"/>
      <c r="C111" s="642" t="s">
        <v>927</v>
      </c>
      <c r="D111" s="643" t="s">
        <v>928</v>
      </c>
    </row>
    <row r="112" spans="1:4">
      <c r="A112" s="673" t="s">
        <v>2254</v>
      </c>
      <c r="B112" s="674" t="s">
        <v>2255</v>
      </c>
      <c r="C112" s="646">
        <f t="shared" si="4"/>
        <v>2080</v>
      </c>
      <c r="D112" s="646">
        <v>2600</v>
      </c>
    </row>
    <row r="113" spans="1:4">
      <c r="A113" s="673" t="s">
        <v>2256</v>
      </c>
      <c r="B113" s="674" t="s">
        <v>2257</v>
      </c>
      <c r="C113" s="646">
        <f t="shared" si="4"/>
        <v>3648</v>
      </c>
      <c r="D113" s="646">
        <v>4560</v>
      </c>
    </row>
    <row r="114" spans="1:4">
      <c r="A114" s="673" t="s">
        <v>2258</v>
      </c>
      <c r="B114" s="674" t="s">
        <v>2259</v>
      </c>
      <c r="C114" s="646">
        <f t="shared" si="4"/>
        <v>3648</v>
      </c>
      <c r="D114" s="646">
        <v>4560</v>
      </c>
    </row>
    <row r="115" spans="1:4">
      <c r="A115" s="673" t="s">
        <v>2260</v>
      </c>
      <c r="B115" s="674" t="s">
        <v>2261</v>
      </c>
      <c r="C115" s="646">
        <f t="shared" si="4"/>
        <v>1332</v>
      </c>
      <c r="D115" s="646">
        <v>1665</v>
      </c>
    </row>
    <row r="116" spans="1:4">
      <c r="A116" s="673" t="s">
        <v>2262</v>
      </c>
      <c r="B116" s="674" t="s">
        <v>2263</v>
      </c>
      <c r="C116" s="646">
        <f t="shared" si="4"/>
        <v>1332</v>
      </c>
      <c r="D116" s="646">
        <v>1665</v>
      </c>
    </row>
    <row r="117" spans="1:4">
      <c r="A117" s="673" t="s">
        <v>2264</v>
      </c>
      <c r="B117" s="674" t="s">
        <v>2265</v>
      </c>
      <c r="C117" s="646">
        <f t="shared" si="4"/>
        <v>1732</v>
      </c>
      <c r="D117" s="646">
        <v>2165</v>
      </c>
    </row>
    <row r="118" spans="1:4">
      <c r="A118" s="673" t="s">
        <v>2266</v>
      </c>
      <c r="B118" s="674" t="s">
        <v>2267</v>
      </c>
      <c r="C118" s="646">
        <f t="shared" si="4"/>
        <v>1732</v>
      </c>
      <c r="D118" s="646">
        <v>2165</v>
      </c>
    </row>
    <row r="119" spans="1:4">
      <c r="A119" s="673" t="s">
        <v>2268</v>
      </c>
      <c r="B119" s="674" t="s">
        <v>2269</v>
      </c>
      <c r="C119" s="646">
        <f t="shared" si="4"/>
        <v>3152</v>
      </c>
      <c r="D119" s="646">
        <v>3940</v>
      </c>
    </row>
    <row r="120" spans="1:4">
      <c r="A120" s="673" t="s">
        <v>2270</v>
      </c>
      <c r="B120" s="674" t="s">
        <v>2271</v>
      </c>
      <c r="C120" s="646">
        <f t="shared" si="4"/>
        <v>3152</v>
      </c>
      <c r="D120" s="646">
        <v>3940</v>
      </c>
    </row>
  </sheetData>
  <mergeCells count="10">
    <mergeCell ref="A67:B67"/>
    <mergeCell ref="A70:B70"/>
    <mergeCell ref="A76:B76"/>
    <mergeCell ref="A111:B111"/>
    <mergeCell ref="A18:B18"/>
    <mergeCell ref="A26:B26"/>
    <mergeCell ref="A54:B54"/>
    <mergeCell ref="A55:B55"/>
    <mergeCell ref="A60:B60"/>
    <mergeCell ref="A64:B64"/>
  </mergeCell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AF5AA-ADB5-47FD-9C9E-87F45FA774F1}">
  <dimension ref="A1:F87"/>
  <sheetViews>
    <sheetView workbookViewId="0">
      <selection activeCell="C1" sqref="C1"/>
    </sheetView>
  </sheetViews>
  <sheetFormatPr defaultRowHeight="15"/>
  <cols>
    <col min="1" max="1" width="15" customWidth="1"/>
    <col min="2" max="2" width="54.7109375" customWidth="1"/>
    <col min="3" max="4" width="10.7109375" customWidth="1"/>
  </cols>
  <sheetData>
    <row r="1" spans="1:4" ht="17.25" customHeight="1"/>
    <row r="2" spans="1:4" ht="17.25" customHeight="1"/>
    <row r="3" spans="1:4" ht="17.25" customHeight="1"/>
    <row r="4" spans="1:4" ht="3" customHeight="1"/>
    <row r="5" spans="1:4" ht="18.600000000000001" customHeight="1">
      <c r="A5" s="90" t="s">
        <v>3104</v>
      </c>
    </row>
    <row r="6" spans="1:4" ht="294" customHeight="1"/>
    <row r="7" spans="1:4">
      <c r="A7" s="713" t="s">
        <v>2366</v>
      </c>
      <c r="B7" s="653"/>
      <c r="C7" s="642" t="s">
        <v>927</v>
      </c>
      <c r="D7" s="642" t="s">
        <v>928</v>
      </c>
    </row>
    <row r="8" spans="1:4">
      <c r="A8" s="668" t="s">
        <v>2367</v>
      </c>
      <c r="B8" s="669" t="s">
        <v>2368</v>
      </c>
      <c r="C8" s="646">
        <f>D8*0.8</f>
        <v>4816.8</v>
      </c>
      <c r="D8" s="646">
        <v>6021</v>
      </c>
    </row>
    <row r="9" spans="1:4">
      <c r="A9" s="713" t="s">
        <v>2369</v>
      </c>
      <c r="B9" s="653"/>
      <c r="C9" s="642" t="s">
        <v>927</v>
      </c>
      <c r="D9" s="642" t="s">
        <v>928</v>
      </c>
    </row>
    <row r="10" spans="1:4" ht="20.25">
      <c r="A10" s="668" t="s">
        <v>2018</v>
      </c>
      <c r="B10" s="669" t="s">
        <v>2370</v>
      </c>
      <c r="C10" s="646">
        <f>D10*0.8</f>
        <v>2848.16</v>
      </c>
      <c r="D10" s="646">
        <v>3560.2</v>
      </c>
    </row>
    <row r="11" spans="1:4">
      <c r="A11" s="713" t="s">
        <v>1962</v>
      </c>
      <c r="B11" s="653"/>
      <c r="C11" s="642" t="s">
        <v>927</v>
      </c>
      <c r="D11" s="642" t="s">
        <v>928</v>
      </c>
    </row>
    <row r="12" spans="1:4">
      <c r="A12" s="668" t="s">
        <v>2371</v>
      </c>
      <c r="B12" s="674" t="s">
        <v>2372</v>
      </c>
      <c r="C12" s="646">
        <f t="shared" ref="C12:C18" si="0">D12*0.8</f>
        <v>20.96</v>
      </c>
      <c r="D12" s="646">
        <v>26.2</v>
      </c>
    </row>
    <row r="13" spans="1:4">
      <c r="A13" s="671" t="s">
        <v>2373</v>
      </c>
      <c r="B13" s="672" t="s">
        <v>2319</v>
      </c>
      <c r="C13" s="646">
        <f t="shared" si="0"/>
        <v>82.600000000000009</v>
      </c>
      <c r="D13" s="646">
        <v>103.25</v>
      </c>
    </row>
    <row r="14" spans="1:4">
      <c r="A14" s="671" t="s">
        <v>2020</v>
      </c>
      <c r="B14" s="672" t="s">
        <v>2021</v>
      </c>
      <c r="C14" s="646">
        <f t="shared" si="0"/>
        <v>200</v>
      </c>
      <c r="D14" s="646">
        <v>250</v>
      </c>
    </row>
    <row r="15" spans="1:4">
      <c r="A15" s="671" t="s">
        <v>2374</v>
      </c>
      <c r="B15" s="672" t="s">
        <v>2375</v>
      </c>
      <c r="C15" s="646">
        <f t="shared" si="0"/>
        <v>40</v>
      </c>
      <c r="D15" s="646">
        <v>50</v>
      </c>
    </row>
    <row r="16" spans="1:4">
      <c r="A16" s="671" t="s">
        <v>322</v>
      </c>
      <c r="B16" s="672" t="s">
        <v>1971</v>
      </c>
      <c r="C16" s="646">
        <f t="shared" si="0"/>
        <v>73.600000000000009</v>
      </c>
      <c r="D16" s="646">
        <v>92</v>
      </c>
    </row>
    <row r="17" spans="1:4">
      <c r="A17" s="675" t="s">
        <v>2376</v>
      </c>
      <c r="B17" s="676" t="s">
        <v>2377</v>
      </c>
      <c r="C17" s="646">
        <f t="shared" si="0"/>
        <v>44</v>
      </c>
      <c r="D17" s="646">
        <v>55</v>
      </c>
    </row>
    <row r="18" spans="1:4" ht="20.25">
      <c r="A18" s="718" t="s">
        <v>323</v>
      </c>
      <c r="B18" s="719" t="s">
        <v>2378</v>
      </c>
      <c r="C18" s="646">
        <f t="shared" si="0"/>
        <v>163.20000000000002</v>
      </c>
      <c r="D18" s="646">
        <v>204</v>
      </c>
    </row>
    <row r="19" spans="1:4">
      <c r="A19" s="713" t="s">
        <v>2278</v>
      </c>
      <c r="B19" s="653"/>
      <c r="C19" s="642" t="s">
        <v>927</v>
      </c>
      <c r="D19" s="642" t="s">
        <v>928</v>
      </c>
    </row>
    <row r="20" spans="1:4">
      <c r="A20" s="923" t="s">
        <v>2223</v>
      </c>
      <c r="B20" s="923"/>
      <c r="C20" s="650"/>
      <c r="D20" s="650"/>
    </row>
    <row r="21" spans="1:4">
      <c r="A21" s="673" t="s">
        <v>2279</v>
      </c>
      <c r="B21" s="674" t="s">
        <v>2280</v>
      </c>
      <c r="C21" s="646">
        <f t="shared" ref="C21:C46" si="1">D21*0.8</f>
        <v>2320</v>
      </c>
      <c r="D21" s="646">
        <v>2900</v>
      </c>
    </row>
    <row r="22" spans="1:4">
      <c r="A22" s="675" t="s">
        <v>2281</v>
      </c>
      <c r="B22" s="669" t="s">
        <v>2282</v>
      </c>
      <c r="C22" s="646">
        <f t="shared" si="1"/>
        <v>3064</v>
      </c>
      <c r="D22" s="646">
        <v>3830</v>
      </c>
    </row>
    <row r="23" spans="1:4">
      <c r="A23" s="713" t="s">
        <v>2283</v>
      </c>
      <c r="B23" s="653"/>
      <c r="C23" s="642" t="s">
        <v>927</v>
      </c>
      <c r="D23" s="642" t="s">
        <v>928</v>
      </c>
    </row>
    <row r="24" spans="1:4" ht="20.25">
      <c r="A24" s="673" t="s">
        <v>2061</v>
      </c>
      <c r="B24" s="674" t="s">
        <v>2284</v>
      </c>
      <c r="C24" s="646">
        <f t="shared" si="1"/>
        <v>397.84000000000003</v>
      </c>
      <c r="D24" s="646">
        <v>497.3</v>
      </c>
    </row>
    <row r="25" spans="1:4" ht="20.25">
      <c r="A25" s="671" t="s">
        <v>2063</v>
      </c>
      <c r="B25" s="672" t="s">
        <v>2285</v>
      </c>
      <c r="C25" s="646">
        <f t="shared" si="1"/>
        <v>1084</v>
      </c>
      <c r="D25" s="646">
        <v>1355</v>
      </c>
    </row>
    <row r="26" spans="1:4">
      <c r="A26" s="671" t="s">
        <v>2065</v>
      </c>
      <c r="B26" s="672" t="s">
        <v>2286</v>
      </c>
      <c r="C26" s="646">
        <f t="shared" si="1"/>
        <v>1084</v>
      </c>
      <c r="D26" s="646">
        <v>1355</v>
      </c>
    </row>
    <row r="27" spans="1:4">
      <c r="A27" s="671" t="s">
        <v>2067</v>
      </c>
      <c r="B27" s="672" t="s">
        <v>2287</v>
      </c>
      <c r="C27" s="646">
        <f t="shared" si="1"/>
        <v>1392</v>
      </c>
      <c r="D27" s="646">
        <v>1740</v>
      </c>
    </row>
    <row r="28" spans="1:4">
      <c r="A28" s="713" t="s">
        <v>2069</v>
      </c>
      <c r="B28" s="653"/>
      <c r="C28" s="642" t="s">
        <v>927</v>
      </c>
      <c r="D28" s="642" t="s">
        <v>928</v>
      </c>
    </row>
    <row r="29" spans="1:4">
      <c r="A29" s="673" t="s">
        <v>2070</v>
      </c>
      <c r="B29" s="674" t="s">
        <v>2071</v>
      </c>
      <c r="C29" s="646">
        <f t="shared" si="1"/>
        <v>1300.5920000000001</v>
      </c>
      <c r="D29" s="646">
        <v>1625.74</v>
      </c>
    </row>
    <row r="30" spans="1:4">
      <c r="A30" s="673" t="s">
        <v>2072</v>
      </c>
      <c r="B30" s="674" t="s">
        <v>2073</v>
      </c>
      <c r="C30" s="646">
        <f t="shared" si="1"/>
        <v>1467</v>
      </c>
      <c r="D30" s="646">
        <v>1833.75</v>
      </c>
    </row>
    <row r="31" spans="1:4">
      <c r="A31" s="671" t="s">
        <v>2074</v>
      </c>
      <c r="B31" s="674" t="s">
        <v>2075</v>
      </c>
      <c r="C31" s="646">
        <f t="shared" si="1"/>
        <v>3945.6000000000004</v>
      </c>
      <c r="D31" s="646">
        <v>4932</v>
      </c>
    </row>
    <row r="32" spans="1:4">
      <c r="A32" s="671" t="s">
        <v>2076</v>
      </c>
      <c r="B32" s="672" t="s">
        <v>2077</v>
      </c>
      <c r="C32" s="646">
        <f t="shared" si="1"/>
        <v>2643.7840000000001</v>
      </c>
      <c r="D32" s="646">
        <v>3304.73</v>
      </c>
    </row>
    <row r="33" spans="1:6" ht="20.25">
      <c r="A33" s="671" t="s">
        <v>2078</v>
      </c>
      <c r="B33" s="672" t="s">
        <v>2079</v>
      </c>
      <c r="C33" s="646">
        <f t="shared" si="1"/>
        <v>743.40000000000009</v>
      </c>
      <c r="D33" s="646">
        <v>929.25</v>
      </c>
    </row>
    <row r="34" spans="1:6">
      <c r="A34" s="671" t="s">
        <v>2080</v>
      </c>
      <c r="B34" s="672" t="s">
        <v>2081</v>
      </c>
      <c r="C34" s="646">
        <f t="shared" si="1"/>
        <v>65.448000000000008</v>
      </c>
      <c r="D34" s="646">
        <v>81.81</v>
      </c>
    </row>
    <row r="35" spans="1:6">
      <c r="A35" s="671" t="s">
        <v>2082</v>
      </c>
      <c r="B35" s="672" t="s">
        <v>2083</v>
      </c>
      <c r="C35" s="646">
        <f t="shared" si="1"/>
        <v>505.8</v>
      </c>
      <c r="D35" s="646">
        <v>632.25</v>
      </c>
    </row>
    <row r="36" spans="1:6">
      <c r="A36" s="675" t="s">
        <v>2084</v>
      </c>
      <c r="B36" s="676" t="s">
        <v>2085</v>
      </c>
      <c r="C36" s="646">
        <f t="shared" si="1"/>
        <v>97.632000000000005</v>
      </c>
      <c r="D36" s="646">
        <v>122.04</v>
      </c>
    </row>
    <row r="37" spans="1:6">
      <c r="A37" s="713" t="s">
        <v>2088</v>
      </c>
      <c r="B37" s="653"/>
      <c r="C37" s="642" t="s">
        <v>927</v>
      </c>
      <c r="D37" s="642" t="s">
        <v>928</v>
      </c>
    </row>
    <row r="38" spans="1:6" ht="29.25">
      <c r="A38" s="671" t="s">
        <v>2089</v>
      </c>
      <c r="B38" s="674" t="s">
        <v>2090</v>
      </c>
      <c r="C38" s="646">
        <f t="shared" si="1"/>
        <v>328</v>
      </c>
      <c r="D38" s="646">
        <v>410</v>
      </c>
    </row>
    <row r="39" spans="1:6" ht="29.25">
      <c r="A39" s="675" t="s">
        <v>2091</v>
      </c>
      <c r="B39" s="669" t="s">
        <v>2092</v>
      </c>
      <c r="C39" s="646">
        <f t="shared" si="1"/>
        <v>288</v>
      </c>
      <c r="D39" s="646">
        <v>360</v>
      </c>
    </row>
    <row r="40" spans="1:6">
      <c r="A40" s="713" t="s">
        <v>2379</v>
      </c>
      <c r="B40" s="653"/>
      <c r="C40" s="642" t="s">
        <v>927</v>
      </c>
      <c r="D40" s="642" t="s">
        <v>928</v>
      </c>
    </row>
    <row r="41" spans="1:6" ht="20.25">
      <c r="A41" s="668" t="s">
        <v>2094</v>
      </c>
      <c r="B41" s="674" t="s">
        <v>2095</v>
      </c>
      <c r="C41" s="646">
        <f t="shared" si="1"/>
        <v>1200</v>
      </c>
      <c r="D41" s="646">
        <v>1500</v>
      </c>
    </row>
    <row r="42" spans="1:6" ht="20.25">
      <c r="A42" s="671" t="s">
        <v>2096</v>
      </c>
      <c r="B42" s="674" t="s">
        <v>2380</v>
      </c>
      <c r="C42" s="646">
        <f t="shared" si="1"/>
        <v>9333.6</v>
      </c>
      <c r="D42" s="646">
        <v>11667</v>
      </c>
    </row>
    <row r="43" spans="1:6" ht="40.5">
      <c r="A43" s="671" t="s">
        <v>2098</v>
      </c>
      <c r="B43" s="674" t="s">
        <v>2099</v>
      </c>
      <c r="C43" s="646">
        <f t="shared" si="1"/>
        <v>466.40000000000003</v>
      </c>
      <c r="D43" s="646">
        <v>583</v>
      </c>
    </row>
    <row r="44" spans="1:6" ht="38.25">
      <c r="A44" s="673" t="s">
        <v>2100</v>
      </c>
      <c r="B44" s="674" t="s">
        <v>2101</v>
      </c>
      <c r="C44" s="646">
        <f t="shared" si="1"/>
        <v>367.20000000000005</v>
      </c>
      <c r="D44" s="646">
        <v>459</v>
      </c>
    </row>
    <row r="45" spans="1:6">
      <c r="A45" s="671" t="s">
        <v>2102</v>
      </c>
      <c r="B45" s="672" t="s">
        <v>2103</v>
      </c>
      <c r="C45" s="646">
        <f t="shared" si="1"/>
        <v>133.6</v>
      </c>
      <c r="D45" s="646">
        <v>167</v>
      </c>
    </row>
    <row r="46" spans="1:6" ht="15.75" thickBot="1">
      <c r="A46" s="675" t="s">
        <v>2104</v>
      </c>
      <c r="B46" s="676" t="s">
        <v>2105</v>
      </c>
      <c r="C46" s="646">
        <f t="shared" si="1"/>
        <v>133.6</v>
      </c>
      <c r="D46" s="649">
        <v>167</v>
      </c>
    </row>
    <row r="47" spans="1:6" s="721" customFormat="1" ht="23.25" thickBot="1">
      <c r="A47" s="909" t="s">
        <v>2106</v>
      </c>
      <c r="B47" s="910"/>
      <c r="C47" s="720" t="s">
        <v>2381</v>
      </c>
      <c r="D47" s="720" t="s">
        <v>2108</v>
      </c>
      <c r="E47"/>
      <c r="F47"/>
    </row>
    <row r="48" spans="1:6" s="721" customFormat="1">
      <c r="A48" s="918" t="s">
        <v>2109</v>
      </c>
      <c r="B48" s="918"/>
      <c r="C48" s="710" t="s">
        <v>2110</v>
      </c>
      <c r="D48" s="710" t="s">
        <v>2110</v>
      </c>
      <c r="E48"/>
      <c r="F48"/>
    </row>
    <row r="49" spans="1:6" s="721" customFormat="1">
      <c r="A49" s="919" t="s">
        <v>2111</v>
      </c>
      <c r="B49" s="919"/>
      <c r="C49" s="711" t="s">
        <v>2110</v>
      </c>
      <c r="D49" s="711" t="s">
        <v>2110</v>
      </c>
      <c r="E49"/>
      <c r="F49"/>
    </row>
    <row r="50" spans="1:6" s="721" customFormat="1">
      <c r="A50" s="919" t="s">
        <v>2112</v>
      </c>
      <c r="B50" s="919"/>
      <c r="C50" s="711" t="s">
        <v>2110</v>
      </c>
      <c r="D50" s="711"/>
      <c r="E50"/>
      <c r="F50"/>
    </row>
    <row r="51" spans="1:6" s="721" customFormat="1">
      <c r="A51" s="919" t="s">
        <v>2113</v>
      </c>
      <c r="B51" s="919"/>
      <c r="C51" s="711" t="s">
        <v>2110</v>
      </c>
      <c r="D51" s="711"/>
      <c r="E51"/>
      <c r="F51"/>
    </row>
    <row r="52" spans="1:6" s="721" customFormat="1">
      <c r="A52" s="919" t="s">
        <v>2114</v>
      </c>
      <c r="B52" s="919"/>
      <c r="C52" s="711" t="s">
        <v>2110</v>
      </c>
      <c r="D52" s="711"/>
      <c r="E52"/>
      <c r="F52"/>
    </row>
    <row r="53" spans="1:6" s="721" customFormat="1">
      <c r="A53" s="919" t="s">
        <v>2115</v>
      </c>
      <c r="B53" s="919"/>
      <c r="C53" s="711" t="s">
        <v>2110</v>
      </c>
      <c r="D53" s="711"/>
      <c r="E53"/>
      <c r="F53"/>
    </row>
    <row r="54" spans="1:6">
      <c r="A54" s="713" t="s">
        <v>2307</v>
      </c>
      <c r="B54" s="653"/>
      <c r="C54" s="642" t="s">
        <v>927</v>
      </c>
      <c r="D54" s="642" t="s">
        <v>928</v>
      </c>
    </row>
    <row r="55" spans="1:6" ht="30" customHeight="1">
      <c r="A55" s="923" t="s">
        <v>2119</v>
      </c>
      <c r="B55" s="923"/>
      <c r="C55" s="650"/>
      <c r="D55" s="650"/>
    </row>
    <row r="56" spans="1:6" ht="20.25">
      <c r="A56" s="673" t="s">
        <v>2120</v>
      </c>
      <c r="B56" s="674" t="s">
        <v>2308</v>
      </c>
      <c r="C56" s="646">
        <f t="shared" ref="C56:C86" si="2">D56*0.8</f>
        <v>200</v>
      </c>
      <c r="D56" s="646">
        <v>250</v>
      </c>
    </row>
    <row r="57" spans="1:6">
      <c r="A57" s="671" t="s">
        <v>2122</v>
      </c>
      <c r="B57" s="674" t="s">
        <v>2123</v>
      </c>
      <c r="C57" s="646">
        <f t="shared" si="2"/>
        <v>300</v>
      </c>
      <c r="D57" s="646">
        <v>375</v>
      </c>
    </row>
    <row r="58" spans="1:6" ht="20.25">
      <c r="A58" s="671" t="s">
        <v>2124</v>
      </c>
      <c r="B58" s="672" t="s">
        <v>2125</v>
      </c>
      <c r="C58" s="646">
        <f t="shared" si="2"/>
        <v>300</v>
      </c>
      <c r="D58" s="646">
        <v>375</v>
      </c>
    </row>
    <row r="59" spans="1:6" s="655" customFormat="1" ht="20.25">
      <c r="A59" s="668" t="s">
        <v>2126</v>
      </c>
      <c r="B59" s="669" t="s">
        <v>2127</v>
      </c>
      <c r="C59" s="646">
        <f t="shared" si="2"/>
        <v>72.8</v>
      </c>
      <c r="D59" s="646">
        <v>91</v>
      </c>
      <c r="E59"/>
      <c r="F59"/>
    </row>
    <row r="60" spans="1:6">
      <c r="A60" s="713" t="s">
        <v>2128</v>
      </c>
      <c r="B60" s="653"/>
      <c r="C60" s="642" t="s">
        <v>927</v>
      </c>
      <c r="D60" s="642" t="s">
        <v>928</v>
      </c>
    </row>
    <row r="61" spans="1:6">
      <c r="A61" s="671" t="s">
        <v>2129</v>
      </c>
      <c r="B61" s="701" t="s">
        <v>2130</v>
      </c>
      <c r="C61" s="646">
        <f t="shared" si="2"/>
        <v>1236</v>
      </c>
      <c r="D61" s="646">
        <v>1545</v>
      </c>
    </row>
    <row r="62" spans="1:6">
      <c r="A62" s="671" t="s">
        <v>2131</v>
      </c>
      <c r="B62" s="722" t="s">
        <v>2132</v>
      </c>
      <c r="C62" s="646">
        <f t="shared" si="2"/>
        <v>1896</v>
      </c>
      <c r="D62" s="646">
        <v>2370</v>
      </c>
    </row>
    <row r="63" spans="1:6">
      <c r="A63" s="713" t="s">
        <v>2133</v>
      </c>
      <c r="B63" s="653"/>
      <c r="C63" s="642" t="s">
        <v>927</v>
      </c>
      <c r="D63" s="642" t="s">
        <v>928</v>
      </c>
    </row>
    <row r="64" spans="1:6" ht="29.25">
      <c r="A64" s="673" t="s">
        <v>2288</v>
      </c>
      <c r="B64" s="674" t="s">
        <v>2289</v>
      </c>
      <c r="C64" s="646">
        <f t="shared" si="2"/>
        <v>1860</v>
      </c>
      <c r="D64" s="646">
        <v>2325</v>
      </c>
    </row>
    <row r="65" spans="1:4" ht="20.25">
      <c r="A65" s="671" t="s">
        <v>2136</v>
      </c>
      <c r="B65" s="674" t="s">
        <v>2137</v>
      </c>
      <c r="C65" s="646">
        <f t="shared" si="2"/>
        <v>204</v>
      </c>
      <c r="D65" s="646">
        <v>255</v>
      </c>
    </row>
    <row r="66" spans="1:4" ht="20.25">
      <c r="A66" s="673" t="s">
        <v>2138</v>
      </c>
      <c r="B66" s="674" t="s">
        <v>2139</v>
      </c>
      <c r="C66" s="646">
        <f t="shared" si="2"/>
        <v>6400</v>
      </c>
      <c r="D66" s="646">
        <v>8000</v>
      </c>
    </row>
    <row r="67" spans="1:4">
      <c r="A67" s="671" t="s">
        <v>2140</v>
      </c>
      <c r="B67" s="674" t="s">
        <v>2141</v>
      </c>
      <c r="C67" s="646">
        <f t="shared" si="2"/>
        <v>1224</v>
      </c>
      <c r="D67" s="646">
        <v>1530</v>
      </c>
    </row>
    <row r="68" spans="1:4" ht="20.25">
      <c r="A68" s="671" t="s">
        <v>2142</v>
      </c>
      <c r="B68" s="669" t="s">
        <v>2143</v>
      </c>
      <c r="C68" s="646">
        <f t="shared" si="2"/>
        <v>708</v>
      </c>
      <c r="D68" s="646">
        <v>885</v>
      </c>
    </row>
    <row r="69" spans="1:4">
      <c r="A69" s="713" t="s">
        <v>1976</v>
      </c>
      <c r="B69" s="653"/>
      <c r="C69" s="642" t="s">
        <v>927</v>
      </c>
      <c r="D69" s="642" t="s">
        <v>928</v>
      </c>
    </row>
    <row r="70" spans="1:4">
      <c r="A70" s="673" t="s">
        <v>2144</v>
      </c>
      <c r="B70" s="674" t="s">
        <v>2145</v>
      </c>
      <c r="C70" s="646">
        <f t="shared" si="2"/>
        <v>582.39200000000005</v>
      </c>
      <c r="D70" s="646">
        <v>727.99</v>
      </c>
    </row>
    <row r="71" spans="1:4">
      <c r="A71" s="671" t="s">
        <v>2146</v>
      </c>
      <c r="B71" s="674" t="s">
        <v>2147</v>
      </c>
      <c r="C71" s="646">
        <f t="shared" si="2"/>
        <v>718.2</v>
      </c>
      <c r="D71" s="646">
        <v>897.75</v>
      </c>
    </row>
    <row r="72" spans="1:4">
      <c r="A72" s="671" t="s">
        <v>2148</v>
      </c>
      <c r="B72" s="674" t="s">
        <v>2149</v>
      </c>
      <c r="C72" s="646">
        <f t="shared" si="2"/>
        <v>440.98400000000004</v>
      </c>
      <c r="D72" s="646">
        <v>551.23</v>
      </c>
    </row>
    <row r="73" spans="1:4">
      <c r="A73" s="671" t="s">
        <v>2150</v>
      </c>
      <c r="B73" s="674" t="s">
        <v>2151</v>
      </c>
      <c r="C73" s="646">
        <f t="shared" si="2"/>
        <v>936</v>
      </c>
      <c r="D73" s="646">
        <v>1170</v>
      </c>
    </row>
    <row r="74" spans="1:4">
      <c r="A74" s="671" t="s">
        <v>2152</v>
      </c>
      <c r="B74" s="674" t="s">
        <v>2153</v>
      </c>
      <c r="C74" s="646">
        <f t="shared" si="2"/>
        <v>3009.6000000000004</v>
      </c>
      <c r="D74" s="646">
        <v>3762</v>
      </c>
    </row>
    <row r="75" spans="1:4">
      <c r="A75" s="671" t="s">
        <v>2154</v>
      </c>
      <c r="B75" s="674" t="s">
        <v>2155</v>
      </c>
      <c r="C75" s="646">
        <f t="shared" si="2"/>
        <v>936</v>
      </c>
      <c r="D75" s="646">
        <v>1170</v>
      </c>
    </row>
    <row r="76" spans="1:4">
      <c r="A76" s="671" t="s">
        <v>2156</v>
      </c>
      <c r="B76" s="674" t="s">
        <v>2157</v>
      </c>
      <c r="C76" s="646">
        <f t="shared" si="2"/>
        <v>54.400000000000006</v>
      </c>
      <c r="D76" s="646">
        <v>68</v>
      </c>
    </row>
    <row r="77" spans="1:4">
      <c r="A77" s="671" t="s">
        <v>2158</v>
      </c>
      <c r="B77" s="674" t="s">
        <v>2159</v>
      </c>
      <c r="C77" s="646">
        <f t="shared" si="2"/>
        <v>25.040000000000003</v>
      </c>
      <c r="D77" s="646">
        <v>31.3</v>
      </c>
    </row>
    <row r="78" spans="1:4">
      <c r="A78" s="671" t="s">
        <v>2162</v>
      </c>
      <c r="B78" s="674" t="s">
        <v>2163</v>
      </c>
      <c r="C78" s="646">
        <f t="shared" si="2"/>
        <v>252</v>
      </c>
      <c r="D78" s="646">
        <v>315</v>
      </c>
    </row>
    <row r="79" spans="1:4">
      <c r="A79" s="671" t="s">
        <v>2164</v>
      </c>
      <c r="B79" s="674" t="s">
        <v>2165</v>
      </c>
      <c r="C79" s="646">
        <f t="shared" si="2"/>
        <v>222</v>
      </c>
      <c r="D79" s="646">
        <v>277.5</v>
      </c>
    </row>
    <row r="80" spans="1:4">
      <c r="A80" s="671" t="s">
        <v>2166</v>
      </c>
      <c r="B80" s="674" t="s">
        <v>2167</v>
      </c>
      <c r="C80" s="646">
        <f t="shared" si="2"/>
        <v>32</v>
      </c>
      <c r="D80" s="646">
        <v>40</v>
      </c>
    </row>
    <row r="81" spans="1:4">
      <c r="A81" s="671" t="s">
        <v>2168</v>
      </c>
      <c r="B81" s="674" t="s">
        <v>2169</v>
      </c>
      <c r="C81" s="646">
        <f t="shared" si="2"/>
        <v>1212</v>
      </c>
      <c r="D81" s="646">
        <v>1515</v>
      </c>
    </row>
    <row r="82" spans="1:4">
      <c r="A82" s="671" t="s">
        <v>2170</v>
      </c>
      <c r="B82" s="669" t="s">
        <v>2171</v>
      </c>
      <c r="C82" s="646">
        <f t="shared" si="2"/>
        <v>1872</v>
      </c>
      <c r="D82" s="646">
        <v>2340</v>
      </c>
    </row>
    <row r="83" spans="1:4">
      <c r="A83" s="673" t="s">
        <v>2172</v>
      </c>
      <c r="B83" s="672" t="s">
        <v>2173</v>
      </c>
      <c r="C83" s="646">
        <f t="shared" si="2"/>
        <v>172</v>
      </c>
      <c r="D83" s="646">
        <v>215</v>
      </c>
    </row>
    <row r="84" spans="1:4">
      <c r="A84" s="671" t="s">
        <v>2174</v>
      </c>
      <c r="B84" s="674" t="s">
        <v>2175</v>
      </c>
      <c r="C84" s="646">
        <f t="shared" si="2"/>
        <v>32</v>
      </c>
      <c r="D84" s="646">
        <v>40</v>
      </c>
    </row>
    <row r="85" spans="1:4">
      <c r="A85" s="671" t="s">
        <v>2176</v>
      </c>
      <c r="B85" s="674" t="s">
        <v>2177</v>
      </c>
      <c r="C85" s="646">
        <f t="shared" si="2"/>
        <v>940</v>
      </c>
      <c r="D85" s="646">
        <v>1175</v>
      </c>
    </row>
    <row r="86" spans="1:4" ht="21">
      <c r="A86" s="671" t="s">
        <v>2178</v>
      </c>
      <c r="B86" s="674" t="s">
        <v>2247</v>
      </c>
      <c r="C86" s="646">
        <f t="shared" si="2"/>
        <v>40</v>
      </c>
      <c r="D86" s="646">
        <v>50</v>
      </c>
    </row>
    <row r="87" spans="1:4" ht="14.25" customHeight="1">
      <c r="A87" s="723"/>
      <c r="B87" s="724"/>
      <c r="C87" s="725"/>
      <c r="D87" s="725"/>
    </row>
  </sheetData>
  <mergeCells count="9">
    <mergeCell ref="A52:B52"/>
    <mergeCell ref="A53:B53"/>
    <mergeCell ref="A55:B55"/>
    <mergeCell ref="A20:B20"/>
    <mergeCell ref="A47:B47"/>
    <mergeCell ref="A48:B48"/>
    <mergeCell ref="A49:B49"/>
    <mergeCell ref="A50:B50"/>
    <mergeCell ref="A51:B51"/>
  </mergeCell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20122-F8C0-4562-9379-A2A203CCB462}">
  <dimension ref="A1:F86"/>
  <sheetViews>
    <sheetView topLeftCell="A74" workbookViewId="0">
      <selection activeCell="C92" sqref="C92"/>
    </sheetView>
  </sheetViews>
  <sheetFormatPr defaultRowHeight="15"/>
  <cols>
    <col min="1" max="1" width="15" customWidth="1"/>
    <col min="2" max="2" width="54.7109375" customWidth="1"/>
    <col min="3" max="4" width="10.7109375" customWidth="1"/>
  </cols>
  <sheetData>
    <row r="1" spans="1:4" ht="17.25" customHeight="1"/>
    <row r="2" spans="1:4" ht="17.25" customHeight="1"/>
    <row r="3" spans="1:4" ht="17.25" customHeight="1"/>
    <row r="4" spans="1:4" ht="3" customHeight="1"/>
    <row r="5" spans="1:4" ht="18.600000000000001" customHeight="1">
      <c r="A5" s="90" t="s">
        <v>3104</v>
      </c>
      <c r="B5" s="90"/>
      <c r="C5" s="90"/>
      <c r="D5" s="90"/>
    </row>
    <row r="6" spans="1:4" ht="287.25" customHeight="1">
      <c r="A6" s="90"/>
      <c r="B6" s="90"/>
      <c r="C6" s="90"/>
      <c r="D6" s="90"/>
    </row>
    <row r="7" spans="1:4">
      <c r="A7" s="652" t="s">
        <v>2382</v>
      </c>
      <c r="B7" s="653"/>
      <c r="C7" s="642" t="s">
        <v>927</v>
      </c>
      <c r="D7" s="643" t="s">
        <v>928</v>
      </c>
    </row>
    <row r="8" spans="1:4">
      <c r="A8" s="668" t="s">
        <v>2383</v>
      </c>
      <c r="B8" s="669" t="s">
        <v>2293</v>
      </c>
      <c r="C8" s="646">
        <f>D8*0.8</f>
        <v>4816.8</v>
      </c>
      <c r="D8" s="646">
        <v>6021</v>
      </c>
    </row>
    <row r="9" spans="1:4">
      <c r="A9" s="652" t="s">
        <v>2369</v>
      </c>
      <c r="B9" s="653"/>
      <c r="C9" s="642" t="s">
        <v>927</v>
      </c>
      <c r="D9" s="643" t="s">
        <v>928</v>
      </c>
    </row>
    <row r="10" spans="1:4" ht="20.25">
      <c r="A10" s="668" t="s">
        <v>2018</v>
      </c>
      <c r="B10" s="669" t="s">
        <v>2384</v>
      </c>
      <c r="C10" s="646">
        <f>D10*0.8</f>
        <v>2848.16</v>
      </c>
      <c r="D10" s="646">
        <v>3560.2</v>
      </c>
    </row>
    <row r="11" spans="1:4">
      <c r="A11" s="652" t="s">
        <v>1962</v>
      </c>
      <c r="B11" s="653"/>
      <c r="C11" s="642" t="s">
        <v>927</v>
      </c>
      <c r="D11" s="643" t="s">
        <v>928</v>
      </c>
    </row>
    <row r="12" spans="1:4">
      <c r="A12" s="673" t="s">
        <v>2371</v>
      </c>
      <c r="B12" s="674" t="s">
        <v>2372</v>
      </c>
      <c r="C12" s="646">
        <f t="shared" ref="C12:C18" si="0">D12*0.8</f>
        <v>20.96</v>
      </c>
      <c r="D12" s="646">
        <v>26.2</v>
      </c>
    </row>
    <row r="13" spans="1:4">
      <c r="A13" s="671" t="s">
        <v>2373</v>
      </c>
      <c r="B13" s="672" t="s">
        <v>2319</v>
      </c>
      <c r="C13" s="646">
        <f t="shared" si="0"/>
        <v>82.600000000000009</v>
      </c>
      <c r="D13" s="646">
        <v>103.25</v>
      </c>
    </row>
    <row r="14" spans="1:4">
      <c r="A14" s="671" t="s">
        <v>2020</v>
      </c>
      <c r="B14" s="672" t="s">
        <v>2021</v>
      </c>
      <c r="C14" s="646">
        <f t="shared" si="0"/>
        <v>200</v>
      </c>
      <c r="D14" s="646">
        <v>250</v>
      </c>
    </row>
    <row r="15" spans="1:4">
      <c r="A15" s="671" t="s">
        <v>2385</v>
      </c>
      <c r="B15" s="672" t="s">
        <v>2386</v>
      </c>
      <c r="C15" s="646">
        <f t="shared" si="0"/>
        <v>40</v>
      </c>
      <c r="D15" s="646">
        <v>50</v>
      </c>
    </row>
    <row r="16" spans="1:4">
      <c r="A16" s="671" t="s">
        <v>322</v>
      </c>
      <c r="B16" s="672" t="s">
        <v>1971</v>
      </c>
      <c r="C16" s="646">
        <f t="shared" si="0"/>
        <v>73.600000000000009</v>
      </c>
      <c r="D16" s="646">
        <v>92</v>
      </c>
    </row>
    <row r="17" spans="1:4">
      <c r="A17" s="675" t="s">
        <v>2376</v>
      </c>
      <c r="B17" s="676" t="s">
        <v>2377</v>
      </c>
      <c r="C17" s="646">
        <f t="shared" si="0"/>
        <v>44</v>
      </c>
      <c r="D17" s="646">
        <v>55</v>
      </c>
    </row>
    <row r="18" spans="1:4" ht="20.25">
      <c r="A18" s="718" t="s">
        <v>323</v>
      </c>
      <c r="B18" s="719" t="s">
        <v>2378</v>
      </c>
      <c r="C18" s="646">
        <f t="shared" si="0"/>
        <v>163.20000000000002</v>
      </c>
      <c r="D18" s="646">
        <v>204</v>
      </c>
    </row>
    <row r="19" spans="1:4">
      <c r="A19" s="652" t="s">
        <v>2278</v>
      </c>
      <c r="B19" s="653"/>
      <c r="C19" s="642" t="s">
        <v>927</v>
      </c>
      <c r="D19" s="643" t="s">
        <v>928</v>
      </c>
    </row>
    <row r="20" spans="1:4">
      <c r="A20" s="923" t="s">
        <v>2223</v>
      </c>
      <c r="B20" s="923"/>
      <c r="C20" s="650"/>
      <c r="D20" s="650"/>
    </row>
    <row r="21" spans="1:4">
      <c r="A21" s="673" t="s">
        <v>2299</v>
      </c>
      <c r="B21" s="674" t="s">
        <v>2300</v>
      </c>
      <c r="C21" s="646">
        <f t="shared" ref="C21:C39" si="1">D21*0.8</f>
        <v>2320</v>
      </c>
      <c r="D21" s="646">
        <v>2900</v>
      </c>
    </row>
    <row r="22" spans="1:4">
      <c r="A22" s="675" t="s">
        <v>2301</v>
      </c>
      <c r="B22" s="669" t="s">
        <v>2302</v>
      </c>
      <c r="C22" s="646">
        <f t="shared" si="1"/>
        <v>3064</v>
      </c>
      <c r="D22" s="646">
        <v>3830</v>
      </c>
    </row>
    <row r="23" spans="1:4">
      <c r="A23" s="652" t="s">
        <v>2060</v>
      </c>
      <c r="B23" s="653"/>
      <c r="C23" s="642" t="s">
        <v>927</v>
      </c>
      <c r="D23" s="643" t="s">
        <v>928</v>
      </c>
    </row>
    <row r="24" spans="1:4" ht="20.25">
      <c r="A24" s="673" t="s">
        <v>2061</v>
      </c>
      <c r="B24" s="674" t="s">
        <v>2303</v>
      </c>
      <c r="C24" s="646">
        <f t="shared" si="1"/>
        <v>397.84000000000003</v>
      </c>
      <c r="D24" s="646">
        <v>497.3</v>
      </c>
    </row>
    <row r="25" spans="1:4" ht="20.25">
      <c r="A25" s="671" t="s">
        <v>2063</v>
      </c>
      <c r="B25" s="672" t="s">
        <v>2304</v>
      </c>
      <c r="C25" s="646">
        <f t="shared" si="1"/>
        <v>1084</v>
      </c>
      <c r="D25" s="646">
        <v>1355</v>
      </c>
    </row>
    <row r="26" spans="1:4">
      <c r="A26" s="671" t="s">
        <v>2065</v>
      </c>
      <c r="B26" s="672" t="s">
        <v>2305</v>
      </c>
      <c r="C26" s="646">
        <f t="shared" si="1"/>
        <v>1084</v>
      </c>
      <c r="D26" s="646">
        <v>1355</v>
      </c>
    </row>
    <row r="27" spans="1:4">
      <c r="A27" s="675" t="s">
        <v>2067</v>
      </c>
      <c r="B27" s="676" t="s">
        <v>2306</v>
      </c>
      <c r="C27" s="646">
        <f t="shared" si="1"/>
        <v>1392</v>
      </c>
      <c r="D27" s="646">
        <v>1740</v>
      </c>
    </row>
    <row r="28" spans="1:4">
      <c r="A28" s="652" t="s">
        <v>2069</v>
      </c>
      <c r="B28" s="653"/>
      <c r="C28" s="642" t="s">
        <v>927</v>
      </c>
      <c r="D28" s="643" t="s">
        <v>928</v>
      </c>
    </row>
    <row r="29" spans="1:4">
      <c r="A29" s="673" t="s">
        <v>2070</v>
      </c>
      <c r="B29" s="674" t="s">
        <v>2071</v>
      </c>
      <c r="C29" s="646">
        <f t="shared" si="1"/>
        <v>1300.5920000000001</v>
      </c>
      <c r="D29" s="646">
        <v>1625.74</v>
      </c>
    </row>
    <row r="30" spans="1:4">
      <c r="A30" s="673" t="s">
        <v>2072</v>
      </c>
      <c r="B30" s="674" t="s">
        <v>2073</v>
      </c>
      <c r="C30" s="646">
        <f t="shared" si="1"/>
        <v>1467</v>
      </c>
      <c r="D30" s="646">
        <v>1833.75</v>
      </c>
    </row>
    <row r="31" spans="1:4">
      <c r="A31" s="671" t="s">
        <v>2074</v>
      </c>
      <c r="B31" s="674" t="s">
        <v>2075</v>
      </c>
      <c r="C31" s="646">
        <f t="shared" si="1"/>
        <v>3945.6000000000004</v>
      </c>
      <c r="D31" s="646">
        <v>4932</v>
      </c>
    </row>
    <row r="32" spans="1:4">
      <c r="A32" s="671" t="s">
        <v>2076</v>
      </c>
      <c r="B32" s="672" t="s">
        <v>2077</v>
      </c>
      <c r="C32" s="646">
        <f t="shared" si="1"/>
        <v>2643.7840000000001</v>
      </c>
      <c r="D32" s="646">
        <v>3304.73</v>
      </c>
    </row>
    <row r="33" spans="1:4" ht="20.25">
      <c r="A33" s="671" t="s">
        <v>2078</v>
      </c>
      <c r="B33" s="672" t="s">
        <v>2079</v>
      </c>
      <c r="C33" s="646">
        <f t="shared" si="1"/>
        <v>743.40000000000009</v>
      </c>
      <c r="D33" s="646">
        <v>929.25</v>
      </c>
    </row>
    <row r="34" spans="1:4">
      <c r="A34" s="671" t="s">
        <v>2080</v>
      </c>
      <c r="B34" s="672" t="s">
        <v>2081</v>
      </c>
      <c r="C34" s="646">
        <f t="shared" si="1"/>
        <v>65.448000000000008</v>
      </c>
      <c r="D34" s="646">
        <v>81.81</v>
      </c>
    </row>
    <row r="35" spans="1:4">
      <c r="A35" s="671" t="s">
        <v>2082</v>
      </c>
      <c r="B35" s="672" t="s">
        <v>2083</v>
      </c>
      <c r="C35" s="646">
        <f t="shared" si="1"/>
        <v>505.8</v>
      </c>
      <c r="D35" s="646">
        <v>632.25</v>
      </c>
    </row>
    <row r="36" spans="1:4">
      <c r="A36" s="675" t="s">
        <v>2084</v>
      </c>
      <c r="B36" s="676" t="s">
        <v>2085</v>
      </c>
      <c r="C36" s="646">
        <f t="shared" si="1"/>
        <v>97.632000000000005</v>
      </c>
      <c r="D36" s="646">
        <v>122.04</v>
      </c>
    </row>
    <row r="37" spans="1:4">
      <c r="A37" s="652" t="s">
        <v>2088</v>
      </c>
      <c r="B37" s="653"/>
      <c r="C37" s="642" t="s">
        <v>927</v>
      </c>
      <c r="D37" s="643" t="s">
        <v>928</v>
      </c>
    </row>
    <row r="38" spans="1:4" ht="29.25">
      <c r="A38" s="671" t="s">
        <v>2089</v>
      </c>
      <c r="B38" s="674" t="s">
        <v>2090</v>
      </c>
      <c r="C38" s="646">
        <f t="shared" si="1"/>
        <v>328</v>
      </c>
      <c r="D38" s="646">
        <v>410</v>
      </c>
    </row>
    <row r="39" spans="1:4" ht="29.25">
      <c r="A39" s="675" t="s">
        <v>2091</v>
      </c>
      <c r="B39" s="669" t="s">
        <v>2092</v>
      </c>
      <c r="C39" s="646">
        <f t="shared" si="1"/>
        <v>288</v>
      </c>
      <c r="D39" s="646">
        <v>360</v>
      </c>
    </row>
    <row r="40" spans="1:4">
      <c r="A40" s="652" t="s">
        <v>2307</v>
      </c>
      <c r="B40" s="653"/>
      <c r="C40" s="642" t="s">
        <v>927</v>
      </c>
      <c r="D40" s="643" t="s">
        <v>928</v>
      </c>
    </row>
    <row r="41" spans="1:4">
      <c r="A41" s="923" t="s">
        <v>2119</v>
      </c>
      <c r="B41" s="923"/>
      <c r="C41" s="650"/>
      <c r="D41" s="650"/>
    </row>
    <row r="42" spans="1:4" ht="20.25">
      <c r="A42" s="673" t="s">
        <v>2120</v>
      </c>
      <c r="B42" s="674" t="s">
        <v>2308</v>
      </c>
      <c r="C42" s="646">
        <f t="shared" ref="C42:C52" si="2">D42*0.8</f>
        <v>200</v>
      </c>
      <c r="D42" s="646">
        <v>250</v>
      </c>
    </row>
    <row r="43" spans="1:4">
      <c r="A43" s="671" t="s">
        <v>2122</v>
      </c>
      <c r="B43" s="674" t="s">
        <v>2123</v>
      </c>
      <c r="C43" s="646">
        <f t="shared" si="2"/>
        <v>300</v>
      </c>
      <c r="D43" s="646">
        <v>375</v>
      </c>
    </row>
    <row r="44" spans="1:4" ht="20.25">
      <c r="A44" s="671" t="s">
        <v>2124</v>
      </c>
      <c r="B44" s="674" t="s">
        <v>2310</v>
      </c>
      <c r="C44" s="646">
        <f t="shared" si="2"/>
        <v>300</v>
      </c>
      <c r="D44" s="646">
        <v>375</v>
      </c>
    </row>
    <row r="45" spans="1:4" ht="20.25">
      <c r="A45" s="671" t="s">
        <v>2126</v>
      </c>
      <c r="B45" s="674" t="s">
        <v>2127</v>
      </c>
      <c r="C45" s="646">
        <f t="shared" si="2"/>
        <v>72.8</v>
      </c>
      <c r="D45" s="646">
        <v>91</v>
      </c>
    </row>
    <row r="46" spans="1:4">
      <c r="A46" s="652" t="s">
        <v>2311</v>
      </c>
      <c r="B46" s="653"/>
      <c r="C46" s="642" t="s">
        <v>927</v>
      </c>
      <c r="D46" s="643" t="s">
        <v>928</v>
      </c>
    </row>
    <row r="47" spans="1:4" ht="20.25">
      <c r="A47" s="668" t="s">
        <v>2094</v>
      </c>
      <c r="B47" s="674" t="s">
        <v>2312</v>
      </c>
      <c r="C47" s="646">
        <f t="shared" si="2"/>
        <v>1200</v>
      </c>
      <c r="D47" s="646">
        <v>1500</v>
      </c>
    </row>
    <row r="48" spans="1:4" ht="20.25">
      <c r="A48" s="671" t="s">
        <v>2096</v>
      </c>
      <c r="B48" s="674" t="s">
        <v>2313</v>
      </c>
      <c r="C48" s="646">
        <f t="shared" si="2"/>
        <v>9333.6</v>
      </c>
      <c r="D48" s="646">
        <v>11667</v>
      </c>
    </row>
    <row r="49" spans="1:6" ht="40.5">
      <c r="A49" s="671" t="s">
        <v>2098</v>
      </c>
      <c r="B49" s="674" t="s">
        <v>2099</v>
      </c>
      <c r="C49" s="646">
        <f t="shared" si="2"/>
        <v>466.40000000000003</v>
      </c>
      <c r="D49" s="646">
        <v>583</v>
      </c>
    </row>
    <row r="50" spans="1:6" ht="38.25">
      <c r="A50" s="671" t="s">
        <v>2100</v>
      </c>
      <c r="B50" s="674" t="s">
        <v>2101</v>
      </c>
      <c r="C50" s="646">
        <f t="shared" si="2"/>
        <v>367.20000000000005</v>
      </c>
      <c r="D50" s="646">
        <v>459</v>
      </c>
    </row>
    <row r="51" spans="1:6">
      <c r="A51" s="671" t="s">
        <v>2102</v>
      </c>
      <c r="B51" s="672" t="s">
        <v>2103</v>
      </c>
      <c r="C51" s="646">
        <f t="shared" si="2"/>
        <v>133.6</v>
      </c>
      <c r="D51" s="646">
        <v>167</v>
      </c>
    </row>
    <row r="52" spans="1:6" ht="15.75" thickBot="1">
      <c r="A52" s="675" t="s">
        <v>2104</v>
      </c>
      <c r="B52" s="676" t="s">
        <v>2105</v>
      </c>
      <c r="C52" s="646">
        <f t="shared" si="2"/>
        <v>133.6</v>
      </c>
      <c r="D52" s="646">
        <v>167</v>
      </c>
    </row>
    <row r="53" spans="1:6" s="721" customFormat="1" ht="23.25" thickBot="1">
      <c r="A53" s="909" t="s">
        <v>2106</v>
      </c>
      <c r="B53" s="910"/>
      <c r="C53" s="708" t="s">
        <v>2107</v>
      </c>
      <c r="D53" s="720" t="s">
        <v>2108</v>
      </c>
      <c r="E53"/>
      <c r="F53"/>
    </row>
    <row r="54" spans="1:6" s="721" customFormat="1">
      <c r="A54" s="918" t="s">
        <v>2109</v>
      </c>
      <c r="B54" s="918"/>
      <c r="C54" s="710" t="s">
        <v>2110</v>
      </c>
      <c r="D54" s="710" t="s">
        <v>2110</v>
      </c>
      <c r="E54"/>
      <c r="F54"/>
    </row>
    <row r="55" spans="1:6" s="721" customFormat="1">
      <c r="A55" s="919" t="s">
        <v>2111</v>
      </c>
      <c r="B55" s="919"/>
      <c r="C55" s="711" t="s">
        <v>2110</v>
      </c>
      <c r="D55" s="711" t="s">
        <v>2110</v>
      </c>
      <c r="E55"/>
      <c r="F55"/>
    </row>
    <row r="56" spans="1:6" s="721" customFormat="1">
      <c r="A56" s="919" t="s">
        <v>2112</v>
      </c>
      <c r="B56" s="919"/>
      <c r="C56" s="711" t="s">
        <v>2110</v>
      </c>
      <c r="D56" s="712"/>
      <c r="E56"/>
      <c r="F56"/>
    </row>
    <row r="57" spans="1:6" s="721" customFormat="1">
      <c r="A57" s="919" t="s">
        <v>2113</v>
      </c>
      <c r="B57" s="919"/>
      <c r="C57" s="711" t="s">
        <v>2110</v>
      </c>
      <c r="D57" s="712"/>
      <c r="E57"/>
      <c r="F57"/>
    </row>
    <row r="58" spans="1:6" s="721" customFormat="1">
      <c r="A58" s="919" t="s">
        <v>2114</v>
      </c>
      <c r="B58" s="919"/>
      <c r="C58" s="711" t="s">
        <v>2110</v>
      </c>
      <c r="D58" s="712"/>
      <c r="E58"/>
      <c r="F58"/>
    </row>
    <row r="59" spans="1:6" s="721" customFormat="1">
      <c r="A59" s="922" t="s">
        <v>2115</v>
      </c>
      <c r="B59" s="922"/>
      <c r="C59" s="711" t="s">
        <v>2110</v>
      </c>
      <c r="D59" s="712"/>
      <c r="E59"/>
      <c r="F59"/>
    </row>
    <row r="60" spans="1:6">
      <c r="A60" s="652" t="s">
        <v>2128</v>
      </c>
      <c r="B60" s="653"/>
      <c r="C60" s="642" t="s">
        <v>927</v>
      </c>
      <c r="D60" s="643" t="s">
        <v>928</v>
      </c>
    </row>
    <row r="61" spans="1:6">
      <c r="A61" s="671" t="s">
        <v>2129</v>
      </c>
      <c r="B61" s="674" t="s">
        <v>2130</v>
      </c>
      <c r="C61" s="646">
        <f t="shared" ref="C61:C86" si="3">D61*0.8</f>
        <v>1236</v>
      </c>
      <c r="D61" s="646">
        <v>1545</v>
      </c>
    </row>
    <row r="62" spans="1:6">
      <c r="A62" s="671" t="s">
        <v>2131</v>
      </c>
      <c r="B62" s="672" t="s">
        <v>2132</v>
      </c>
      <c r="C62" s="646">
        <f t="shared" si="3"/>
        <v>1896</v>
      </c>
      <c r="D62" s="646">
        <v>2370</v>
      </c>
    </row>
    <row r="63" spans="1:6">
      <c r="A63" s="652" t="s">
        <v>2133</v>
      </c>
      <c r="B63" s="653"/>
      <c r="C63" s="642" t="s">
        <v>927</v>
      </c>
      <c r="D63" s="643" t="s">
        <v>928</v>
      </c>
    </row>
    <row r="64" spans="1:6" ht="29.25">
      <c r="A64" s="673" t="s">
        <v>2315</v>
      </c>
      <c r="B64" s="674" t="s">
        <v>2316</v>
      </c>
      <c r="C64" s="646">
        <f t="shared" si="3"/>
        <v>1860</v>
      </c>
      <c r="D64" s="646">
        <v>2325</v>
      </c>
    </row>
    <row r="65" spans="1:4" ht="20.25">
      <c r="A65" s="671" t="s">
        <v>2136</v>
      </c>
      <c r="B65" s="674" t="s">
        <v>2137</v>
      </c>
      <c r="C65" s="646">
        <f t="shared" si="3"/>
        <v>204</v>
      </c>
      <c r="D65" s="646">
        <v>255</v>
      </c>
    </row>
    <row r="66" spans="1:4" ht="20.25">
      <c r="A66" s="673" t="s">
        <v>2138</v>
      </c>
      <c r="B66" s="674" t="s">
        <v>2139</v>
      </c>
      <c r="C66" s="646">
        <f t="shared" si="3"/>
        <v>6400</v>
      </c>
      <c r="D66" s="646">
        <v>8000</v>
      </c>
    </row>
    <row r="67" spans="1:4">
      <c r="A67" s="671" t="s">
        <v>2140</v>
      </c>
      <c r="B67" s="674" t="s">
        <v>2141</v>
      </c>
      <c r="C67" s="646">
        <f t="shared" si="3"/>
        <v>1224</v>
      </c>
      <c r="D67" s="646">
        <v>1530</v>
      </c>
    </row>
    <row r="68" spans="1:4" ht="20.25">
      <c r="A68" s="671" t="s">
        <v>2142</v>
      </c>
      <c r="B68" s="672" t="s">
        <v>2143</v>
      </c>
      <c r="C68" s="646">
        <f t="shared" si="3"/>
        <v>708</v>
      </c>
      <c r="D68" s="646">
        <v>885</v>
      </c>
    </row>
    <row r="69" spans="1:4">
      <c r="A69" s="652" t="s">
        <v>1976</v>
      </c>
      <c r="B69" s="653"/>
      <c r="C69" s="642" t="s">
        <v>927</v>
      </c>
      <c r="D69" s="643" t="s">
        <v>928</v>
      </c>
    </row>
    <row r="70" spans="1:4">
      <c r="A70" s="673" t="s">
        <v>2144</v>
      </c>
      <c r="B70" s="674" t="s">
        <v>2145</v>
      </c>
      <c r="C70" s="646">
        <f t="shared" si="3"/>
        <v>582.39200000000005</v>
      </c>
      <c r="D70" s="646">
        <v>727.99</v>
      </c>
    </row>
    <row r="71" spans="1:4">
      <c r="A71" s="671" t="s">
        <v>2146</v>
      </c>
      <c r="B71" s="674" t="s">
        <v>2147</v>
      </c>
      <c r="C71" s="646">
        <f t="shared" si="3"/>
        <v>718.2</v>
      </c>
      <c r="D71" s="646">
        <v>897.75</v>
      </c>
    </row>
    <row r="72" spans="1:4">
      <c r="A72" s="671" t="s">
        <v>2148</v>
      </c>
      <c r="B72" s="674" t="s">
        <v>2149</v>
      </c>
      <c r="C72" s="646">
        <f t="shared" si="3"/>
        <v>440.98400000000004</v>
      </c>
      <c r="D72" s="646">
        <v>551.23</v>
      </c>
    </row>
    <row r="73" spans="1:4">
      <c r="A73" s="671" t="s">
        <v>2150</v>
      </c>
      <c r="B73" s="674" t="s">
        <v>2151</v>
      </c>
      <c r="C73" s="646">
        <f t="shared" si="3"/>
        <v>936</v>
      </c>
      <c r="D73" s="646">
        <v>1170</v>
      </c>
    </row>
    <row r="74" spans="1:4">
      <c r="A74" s="671" t="s">
        <v>2152</v>
      </c>
      <c r="B74" s="674" t="s">
        <v>2153</v>
      </c>
      <c r="C74" s="646">
        <f t="shared" si="3"/>
        <v>3009.6000000000004</v>
      </c>
      <c r="D74" s="646">
        <v>3762</v>
      </c>
    </row>
    <row r="75" spans="1:4">
      <c r="A75" s="671" t="s">
        <v>2154</v>
      </c>
      <c r="B75" s="674" t="s">
        <v>2155</v>
      </c>
      <c r="C75" s="646">
        <f t="shared" si="3"/>
        <v>936</v>
      </c>
      <c r="D75" s="646">
        <v>1170</v>
      </c>
    </row>
    <row r="76" spans="1:4">
      <c r="A76" s="671" t="s">
        <v>2156</v>
      </c>
      <c r="B76" s="674" t="s">
        <v>2157</v>
      </c>
      <c r="C76" s="646">
        <f t="shared" si="3"/>
        <v>54.400000000000006</v>
      </c>
      <c r="D76" s="646">
        <v>68</v>
      </c>
    </row>
    <row r="77" spans="1:4">
      <c r="A77" s="671" t="s">
        <v>2158</v>
      </c>
      <c r="B77" s="674" t="s">
        <v>2159</v>
      </c>
      <c r="C77" s="646">
        <f t="shared" si="3"/>
        <v>25.040000000000003</v>
      </c>
      <c r="D77" s="646">
        <v>31.3</v>
      </c>
    </row>
    <row r="78" spans="1:4">
      <c r="A78" s="671" t="s">
        <v>2162</v>
      </c>
      <c r="B78" s="674" t="s">
        <v>2163</v>
      </c>
      <c r="C78" s="646">
        <f t="shared" si="3"/>
        <v>252</v>
      </c>
      <c r="D78" s="646">
        <v>315</v>
      </c>
    </row>
    <row r="79" spans="1:4">
      <c r="A79" s="671" t="s">
        <v>2164</v>
      </c>
      <c r="B79" s="674" t="s">
        <v>2165</v>
      </c>
      <c r="C79" s="646">
        <f t="shared" si="3"/>
        <v>222</v>
      </c>
      <c r="D79" s="646">
        <v>277.5</v>
      </c>
    </row>
    <row r="80" spans="1:4">
      <c r="A80" s="671" t="s">
        <v>2166</v>
      </c>
      <c r="B80" s="674" t="s">
        <v>2167</v>
      </c>
      <c r="C80" s="646">
        <f t="shared" si="3"/>
        <v>32</v>
      </c>
      <c r="D80" s="646">
        <v>40</v>
      </c>
    </row>
    <row r="81" spans="1:4">
      <c r="A81" s="671" t="s">
        <v>2168</v>
      </c>
      <c r="B81" s="674" t="s">
        <v>2169</v>
      </c>
      <c r="C81" s="646">
        <f t="shared" si="3"/>
        <v>1212</v>
      </c>
      <c r="D81" s="646">
        <v>1515</v>
      </c>
    </row>
    <row r="82" spans="1:4">
      <c r="A82" s="671" t="s">
        <v>2170</v>
      </c>
      <c r="B82" s="669" t="s">
        <v>2171</v>
      </c>
      <c r="C82" s="646">
        <f t="shared" si="3"/>
        <v>1872</v>
      </c>
      <c r="D82" s="646">
        <v>2340</v>
      </c>
    </row>
    <row r="83" spans="1:4">
      <c r="A83" s="673" t="s">
        <v>2172</v>
      </c>
      <c r="B83" s="672" t="s">
        <v>2173</v>
      </c>
      <c r="C83" s="646">
        <f t="shared" si="3"/>
        <v>172</v>
      </c>
      <c r="D83" s="646">
        <v>215</v>
      </c>
    </row>
    <row r="84" spans="1:4">
      <c r="A84" s="671" t="s">
        <v>2174</v>
      </c>
      <c r="B84" s="674" t="s">
        <v>2175</v>
      </c>
      <c r="C84" s="646">
        <f t="shared" si="3"/>
        <v>32</v>
      </c>
      <c r="D84" s="646">
        <v>40</v>
      </c>
    </row>
    <row r="85" spans="1:4">
      <c r="A85" s="671" t="s">
        <v>2176</v>
      </c>
      <c r="B85" s="674" t="s">
        <v>2177</v>
      </c>
      <c r="C85" s="646">
        <f t="shared" si="3"/>
        <v>940</v>
      </c>
      <c r="D85" s="646">
        <v>1175</v>
      </c>
    </row>
    <row r="86" spans="1:4" ht="20.25">
      <c r="A86" s="671" t="s">
        <v>2178</v>
      </c>
      <c r="B86" s="703" t="s">
        <v>2317</v>
      </c>
      <c r="C86" s="646">
        <f t="shared" si="3"/>
        <v>40</v>
      </c>
      <c r="D86" s="646">
        <v>50</v>
      </c>
    </row>
  </sheetData>
  <mergeCells count="9">
    <mergeCell ref="A57:B57"/>
    <mergeCell ref="A58:B58"/>
    <mergeCell ref="A59:B59"/>
    <mergeCell ref="A20:B20"/>
    <mergeCell ref="A41:B41"/>
    <mergeCell ref="A53:B53"/>
    <mergeCell ref="A54:B54"/>
    <mergeCell ref="A55:B55"/>
    <mergeCell ref="A56:B56"/>
  </mergeCell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47B71-CBF9-4F6F-89CA-E4F05DA8A7F7}">
  <dimension ref="A1:I83"/>
  <sheetViews>
    <sheetView topLeftCell="A71" workbookViewId="0">
      <selection activeCell="C83" sqref="C83"/>
    </sheetView>
  </sheetViews>
  <sheetFormatPr defaultRowHeight="15"/>
  <cols>
    <col min="1" max="1" width="15" customWidth="1"/>
    <col min="2" max="2" width="54.7109375" customWidth="1"/>
    <col min="3" max="4" width="10.7109375" customWidth="1"/>
  </cols>
  <sheetData>
    <row r="1" spans="1:4" ht="17.25" customHeight="1"/>
    <row r="2" spans="1:4" ht="17.25" customHeight="1"/>
    <row r="3" spans="1:4" ht="17.25" customHeight="1"/>
    <row r="4" spans="1:4" ht="3" customHeight="1"/>
    <row r="5" spans="1:4" ht="18.600000000000001" customHeight="1">
      <c r="A5" s="90" t="s">
        <v>3104</v>
      </c>
      <c r="B5" s="90"/>
      <c r="C5" s="90"/>
      <c r="D5" s="90"/>
    </row>
    <row r="6" spans="1:4" ht="194.25" customHeight="1">
      <c r="A6" s="90"/>
      <c r="B6" s="90"/>
      <c r="C6" s="90"/>
      <c r="D6" s="90"/>
    </row>
    <row r="7" spans="1:4">
      <c r="A7" s="652" t="s">
        <v>2387</v>
      </c>
      <c r="B7" s="653"/>
      <c r="C7" s="642" t="s">
        <v>927</v>
      </c>
      <c r="D7" s="643" t="s">
        <v>928</v>
      </c>
    </row>
    <row r="8" spans="1:4" ht="30" customHeight="1">
      <c r="A8" s="668" t="s">
        <v>2388</v>
      </c>
      <c r="B8" s="715" t="s">
        <v>2389</v>
      </c>
      <c r="C8" s="646">
        <f>D8*0.8</f>
        <v>1863.8400000000001</v>
      </c>
      <c r="D8" s="646">
        <v>2329.8000000000002</v>
      </c>
    </row>
    <row r="9" spans="1:4">
      <c r="A9" s="652" t="s">
        <v>2390</v>
      </c>
      <c r="B9" s="653"/>
      <c r="C9" s="642" t="s">
        <v>927</v>
      </c>
      <c r="D9" s="643" t="s">
        <v>928</v>
      </c>
    </row>
    <row r="10" spans="1:4">
      <c r="A10" s="673" t="s">
        <v>758</v>
      </c>
      <c r="B10" s="674" t="s">
        <v>1964</v>
      </c>
      <c r="C10" s="646">
        <f t="shared" ref="C10:C16" si="0">D10*0.8</f>
        <v>135.44000000000003</v>
      </c>
      <c r="D10" s="646">
        <v>169.3</v>
      </c>
    </row>
    <row r="11" spans="1:4">
      <c r="A11" s="673" t="s">
        <v>2391</v>
      </c>
      <c r="B11" s="674" t="s">
        <v>2319</v>
      </c>
      <c r="C11" s="646">
        <f t="shared" si="0"/>
        <v>82.600000000000009</v>
      </c>
      <c r="D11" s="646">
        <v>103.25</v>
      </c>
    </row>
    <row r="12" spans="1:4">
      <c r="A12" s="673" t="s">
        <v>2020</v>
      </c>
      <c r="B12" s="674" t="s">
        <v>2021</v>
      </c>
      <c r="C12" s="646">
        <f t="shared" si="0"/>
        <v>200</v>
      </c>
      <c r="D12" s="646">
        <v>250</v>
      </c>
    </row>
    <row r="13" spans="1:4" ht="36.75" customHeight="1">
      <c r="A13" s="673" t="s">
        <v>2340</v>
      </c>
      <c r="B13" s="674" t="s">
        <v>2392</v>
      </c>
      <c r="C13" s="646">
        <f t="shared" si="0"/>
        <v>368.56</v>
      </c>
      <c r="D13" s="646">
        <v>460.7</v>
      </c>
    </row>
    <row r="14" spans="1:4">
      <c r="A14" s="673" t="s">
        <v>2393</v>
      </c>
      <c r="B14" s="674" t="s">
        <v>2394</v>
      </c>
      <c r="C14" s="646">
        <f t="shared" si="0"/>
        <v>16</v>
      </c>
      <c r="D14" s="646">
        <v>20</v>
      </c>
    </row>
    <row r="15" spans="1:4">
      <c r="A15" s="673" t="s">
        <v>2395</v>
      </c>
      <c r="B15" s="674" t="s">
        <v>2396</v>
      </c>
      <c r="C15" s="646">
        <f t="shared" si="0"/>
        <v>16</v>
      </c>
      <c r="D15" s="646">
        <v>20</v>
      </c>
    </row>
    <row r="16" spans="1:4">
      <c r="A16" s="673" t="s">
        <v>2397</v>
      </c>
      <c r="B16" s="674" t="s">
        <v>2398</v>
      </c>
      <c r="C16" s="646">
        <f t="shared" si="0"/>
        <v>40</v>
      </c>
      <c r="D16" s="646">
        <v>50</v>
      </c>
    </row>
    <row r="17" spans="1:6">
      <c r="A17" s="652" t="s">
        <v>2323</v>
      </c>
      <c r="B17" s="653"/>
      <c r="C17" s="642" t="s">
        <v>927</v>
      </c>
      <c r="D17" s="643" t="s">
        <v>928</v>
      </c>
    </row>
    <row r="18" spans="1:6">
      <c r="A18" s="916" t="s">
        <v>2324</v>
      </c>
      <c r="B18" s="916"/>
      <c r="C18" s="649"/>
      <c r="D18" s="649"/>
    </row>
    <row r="19" spans="1:6">
      <c r="A19" s="673" t="s">
        <v>2028</v>
      </c>
      <c r="B19" s="674" t="s">
        <v>2029</v>
      </c>
      <c r="C19" s="646">
        <f t="shared" ref="C19:C25" si="1">D19*0.8</f>
        <v>1667.0400000000002</v>
      </c>
      <c r="D19" s="646">
        <v>2083.8000000000002</v>
      </c>
    </row>
    <row r="20" spans="1:6">
      <c r="A20" s="671" t="s">
        <v>2030</v>
      </c>
      <c r="B20" s="672" t="s">
        <v>2031</v>
      </c>
      <c r="C20" s="646">
        <f t="shared" si="1"/>
        <v>2098.4</v>
      </c>
      <c r="D20" s="646">
        <v>2623</v>
      </c>
    </row>
    <row r="21" spans="1:6">
      <c r="A21" s="671" t="s">
        <v>2032</v>
      </c>
      <c r="B21" s="672" t="s">
        <v>2033</v>
      </c>
      <c r="C21" s="646">
        <f t="shared" si="1"/>
        <v>2976</v>
      </c>
      <c r="D21" s="646">
        <v>3720</v>
      </c>
    </row>
    <row r="22" spans="1:6">
      <c r="A22" s="671" t="s">
        <v>2034</v>
      </c>
      <c r="B22" s="672" t="s">
        <v>2035</v>
      </c>
      <c r="C22" s="646">
        <f t="shared" si="1"/>
        <v>2976</v>
      </c>
      <c r="D22" s="646">
        <v>3720</v>
      </c>
    </row>
    <row r="23" spans="1:6">
      <c r="A23" s="671" t="s">
        <v>2036</v>
      </c>
      <c r="B23" s="672" t="s">
        <v>2037</v>
      </c>
      <c r="C23" s="646">
        <f t="shared" si="1"/>
        <v>2976</v>
      </c>
      <c r="D23" s="646">
        <v>3720</v>
      </c>
    </row>
    <row r="24" spans="1:6">
      <c r="A24" s="671" t="s">
        <v>2038</v>
      </c>
      <c r="B24" s="672" t="s">
        <v>2039</v>
      </c>
      <c r="C24" s="646">
        <f t="shared" si="1"/>
        <v>2976</v>
      </c>
      <c r="D24" s="646">
        <v>3720</v>
      </c>
    </row>
    <row r="25" spans="1:6">
      <c r="A25" s="671" t="s">
        <v>2040</v>
      </c>
      <c r="B25" s="672" t="s">
        <v>2041</v>
      </c>
      <c r="C25" s="646">
        <f t="shared" si="1"/>
        <v>3680</v>
      </c>
      <c r="D25" s="646">
        <v>4600</v>
      </c>
    </row>
    <row r="26" spans="1:6">
      <c r="A26" s="652" t="s">
        <v>2278</v>
      </c>
      <c r="B26" s="653"/>
      <c r="C26" s="642" t="s">
        <v>927</v>
      </c>
      <c r="D26" s="643" t="s">
        <v>928</v>
      </c>
    </row>
    <row r="27" spans="1:6">
      <c r="A27" s="923" t="s">
        <v>2223</v>
      </c>
      <c r="B27" s="923"/>
      <c r="C27" s="650"/>
      <c r="D27" s="650"/>
    </row>
    <row r="28" spans="1:6">
      <c r="A28" s="673" t="s">
        <v>2044</v>
      </c>
      <c r="B28" s="674" t="s">
        <v>2029</v>
      </c>
      <c r="C28" s="646">
        <f t="shared" ref="C28:C53" si="2">D28*0.8</f>
        <v>1332</v>
      </c>
      <c r="D28" s="646">
        <v>1665</v>
      </c>
    </row>
    <row r="29" spans="1:6">
      <c r="A29" s="673" t="s">
        <v>2045</v>
      </c>
      <c r="B29" s="674" t="s">
        <v>2046</v>
      </c>
      <c r="C29" s="646">
        <f t="shared" si="2"/>
        <v>1809.4400000000003</v>
      </c>
      <c r="D29" s="646">
        <v>2261.8000000000002</v>
      </c>
    </row>
    <row r="30" spans="1:6">
      <c r="A30" s="652" t="s">
        <v>2325</v>
      </c>
      <c r="B30" s="653"/>
      <c r="C30" s="642" t="s">
        <v>927</v>
      </c>
      <c r="D30" s="643" t="s">
        <v>928</v>
      </c>
    </row>
    <row r="31" spans="1:6" s="655" customFormat="1" ht="20.25">
      <c r="A31" s="673" t="s">
        <v>2047</v>
      </c>
      <c r="B31" s="674" t="s">
        <v>2048</v>
      </c>
      <c r="C31" s="646">
        <f t="shared" si="2"/>
        <v>1560</v>
      </c>
      <c r="D31" s="646">
        <v>1950</v>
      </c>
      <c r="E31"/>
      <c r="F31"/>
    </row>
    <row r="32" spans="1:6" s="655" customFormat="1" ht="20.25">
      <c r="A32" s="673" t="s">
        <v>2049</v>
      </c>
      <c r="B32" s="674" t="s">
        <v>2050</v>
      </c>
      <c r="C32" s="646">
        <f t="shared" si="2"/>
        <v>1560</v>
      </c>
      <c r="D32" s="646">
        <v>1950</v>
      </c>
      <c r="E32"/>
      <c r="F32"/>
    </row>
    <row r="33" spans="1:4">
      <c r="A33" s="673" t="s">
        <v>2051</v>
      </c>
      <c r="B33" s="674" t="s">
        <v>2052</v>
      </c>
      <c r="C33" s="646">
        <f t="shared" si="2"/>
        <v>2448</v>
      </c>
      <c r="D33" s="646">
        <v>3060</v>
      </c>
    </row>
    <row r="34" spans="1:4">
      <c r="A34" s="673" t="s">
        <v>2053</v>
      </c>
      <c r="B34" s="674" t="s">
        <v>2054</v>
      </c>
      <c r="C34" s="646">
        <f t="shared" si="2"/>
        <v>2448</v>
      </c>
      <c r="D34" s="646">
        <v>3060</v>
      </c>
    </row>
    <row r="35" spans="1:4">
      <c r="A35" s="673" t="s">
        <v>2055</v>
      </c>
      <c r="B35" s="674" t="s">
        <v>2056</v>
      </c>
      <c r="C35" s="646">
        <f t="shared" si="2"/>
        <v>2448</v>
      </c>
      <c r="D35" s="646">
        <v>3060</v>
      </c>
    </row>
    <row r="36" spans="1:4">
      <c r="A36" s="673" t="s">
        <v>2057</v>
      </c>
      <c r="B36" s="674" t="s">
        <v>2058</v>
      </c>
      <c r="C36" s="646">
        <f t="shared" si="2"/>
        <v>2448</v>
      </c>
      <c r="D36" s="646">
        <v>3060</v>
      </c>
    </row>
    <row r="37" spans="1:4">
      <c r="A37" s="671" t="s">
        <v>2059</v>
      </c>
      <c r="B37" s="672" t="s">
        <v>2041</v>
      </c>
      <c r="C37" s="646">
        <f t="shared" si="2"/>
        <v>3248</v>
      </c>
      <c r="D37" s="646">
        <v>4060</v>
      </c>
    </row>
    <row r="38" spans="1:4">
      <c r="A38" s="652" t="s">
        <v>2060</v>
      </c>
      <c r="B38" s="653"/>
      <c r="C38" s="642" t="s">
        <v>927</v>
      </c>
      <c r="D38" s="643" t="s">
        <v>928</v>
      </c>
    </row>
    <row r="39" spans="1:4">
      <c r="A39" s="726" t="s">
        <v>1983</v>
      </c>
      <c r="B39" s="727" t="s">
        <v>2399</v>
      </c>
      <c r="C39" s="646">
        <f t="shared" si="2"/>
        <v>213.60000000000002</v>
      </c>
      <c r="D39" s="646">
        <v>267</v>
      </c>
    </row>
    <row r="40" spans="1:4" ht="20.25">
      <c r="A40" s="673" t="s">
        <v>2061</v>
      </c>
      <c r="B40" s="674" t="s">
        <v>2326</v>
      </c>
      <c r="C40" s="646">
        <f t="shared" si="2"/>
        <v>397.84000000000003</v>
      </c>
      <c r="D40" s="646">
        <v>497.3</v>
      </c>
    </row>
    <row r="41" spans="1:4" ht="20.25">
      <c r="A41" s="673" t="s">
        <v>2063</v>
      </c>
      <c r="B41" s="674" t="s">
        <v>2327</v>
      </c>
      <c r="C41" s="646">
        <f t="shared" si="2"/>
        <v>1084</v>
      </c>
      <c r="D41" s="646">
        <v>1355</v>
      </c>
    </row>
    <row r="42" spans="1:4">
      <c r="A42" s="673" t="s">
        <v>2065</v>
      </c>
      <c r="B42" s="674" t="s">
        <v>2328</v>
      </c>
      <c r="C42" s="646">
        <f t="shared" si="2"/>
        <v>1084</v>
      </c>
      <c r="D42" s="646">
        <v>1355</v>
      </c>
    </row>
    <row r="43" spans="1:4">
      <c r="A43" s="668" t="s">
        <v>2067</v>
      </c>
      <c r="B43" s="669" t="s">
        <v>2329</v>
      </c>
      <c r="C43" s="646">
        <f t="shared" si="2"/>
        <v>1392</v>
      </c>
      <c r="D43" s="646">
        <v>1740</v>
      </c>
    </row>
    <row r="44" spans="1:4">
      <c r="A44" s="652" t="s">
        <v>2069</v>
      </c>
      <c r="B44" s="653"/>
      <c r="C44" s="642" t="s">
        <v>927</v>
      </c>
      <c r="D44" s="643" t="s">
        <v>928</v>
      </c>
    </row>
    <row r="45" spans="1:4">
      <c r="A45" s="673" t="s">
        <v>2074</v>
      </c>
      <c r="B45" s="674" t="s">
        <v>2075</v>
      </c>
      <c r="C45" s="646">
        <f t="shared" si="2"/>
        <v>3945.6000000000004</v>
      </c>
      <c r="D45" s="646">
        <v>4932</v>
      </c>
    </row>
    <row r="46" spans="1:4">
      <c r="A46" s="673" t="s">
        <v>2070</v>
      </c>
      <c r="B46" s="674" t="s">
        <v>2071</v>
      </c>
      <c r="C46" s="646">
        <f t="shared" si="2"/>
        <v>1300.5920000000001</v>
      </c>
      <c r="D46" s="646">
        <v>1625.74</v>
      </c>
    </row>
    <row r="47" spans="1:4">
      <c r="A47" s="673" t="s">
        <v>2072</v>
      </c>
      <c r="B47" s="674" t="s">
        <v>2073</v>
      </c>
      <c r="C47" s="646">
        <f t="shared" si="2"/>
        <v>1467</v>
      </c>
      <c r="D47" s="646">
        <v>1833.75</v>
      </c>
    </row>
    <row r="48" spans="1:4">
      <c r="A48" s="673" t="s">
        <v>2076</v>
      </c>
      <c r="B48" s="674" t="s">
        <v>2077</v>
      </c>
      <c r="C48" s="646">
        <f t="shared" si="2"/>
        <v>2643.7840000000001</v>
      </c>
      <c r="D48" s="646">
        <v>3304.73</v>
      </c>
    </row>
    <row r="49" spans="1:9" ht="20.25">
      <c r="A49" s="671" t="s">
        <v>2078</v>
      </c>
      <c r="B49" s="672" t="s">
        <v>2079</v>
      </c>
      <c r="C49" s="646">
        <f t="shared" si="2"/>
        <v>743.40000000000009</v>
      </c>
      <c r="D49" s="646">
        <v>929.25</v>
      </c>
    </row>
    <row r="50" spans="1:9">
      <c r="A50" s="673" t="s">
        <v>2080</v>
      </c>
      <c r="B50" s="674" t="s">
        <v>2081</v>
      </c>
      <c r="C50" s="646">
        <f t="shared" si="2"/>
        <v>65.448000000000008</v>
      </c>
      <c r="D50" s="646">
        <v>81.81</v>
      </c>
    </row>
    <row r="51" spans="1:9">
      <c r="A51" s="673" t="s">
        <v>2082</v>
      </c>
      <c r="B51" s="674" t="s">
        <v>2083</v>
      </c>
      <c r="C51" s="646">
        <f t="shared" si="2"/>
        <v>505.8</v>
      </c>
      <c r="D51" s="646">
        <v>632.25</v>
      </c>
    </row>
    <row r="52" spans="1:9">
      <c r="A52" s="673" t="s">
        <v>2084</v>
      </c>
      <c r="B52" s="674" t="s">
        <v>2085</v>
      </c>
      <c r="C52" s="646">
        <f t="shared" si="2"/>
        <v>97.632000000000005</v>
      </c>
      <c r="D52" s="646">
        <v>122.04</v>
      </c>
    </row>
    <row r="53" spans="1:9">
      <c r="A53" s="673" t="s">
        <v>2086</v>
      </c>
      <c r="B53" s="674" t="s">
        <v>2087</v>
      </c>
      <c r="C53" s="646">
        <f t="shared" si="2"/>
        <v>524.16000000000008</v>
      </c>
      <c r="D53" s="646">
        <v>655.20000000000005</v>
      </c>
    </row>
    <row r="54" spans="1:9">
      <c r="A54" s="652" t="s">
        <v>2333</v>
      </c>
      <c r="B54" s="653"/>
      <c r="C54" s="642" t="s">
        <v>927</v>
      </c>
      <c r="D54" s="643" t="s">
        <v>928</v>
      </c>
    </row>
    <row r="55" spans="1:9" ht="30" customHeight="1">
      <c r="A55" s="923" t="s">
        <v>2334</v>
      </c>
      <c r="B55" s="923"/>
      <c r="C55" s="650"/>
      <c r="D55" s="650"/>
    </row>
    <row r="56" spans="1:9" ht="20.25">
      <c r="A56" s="673" t="s">
        <v>2120</v>
      </c>
      <c r="B56" s="674" t="s">
        <v>2335</v>
      </c>
      <c r="C56" s="646">
        <f t="shared" ref="C56:C83" si="3">D56*0.8</f>
        <v>200</v>
      </c>
      <c r="D56" s="646">
        <v>250</v>
      </c>
    </row>
    <row r="57" spans="1:9">
      <c r="A57" s="673" t="s">
        <v>2122</v>
      </c>
      <c r="B57" s="674" t="s">
        <v>2123</v>
      </c>
      <c r="C57" s="646">
        <f t="shared" si="3"/>
        <v>300</v>
      </c>
      <c r="D57" s="646">
        <v>375</v>
      </c>
    </row>
    <row r="58" spans="1:9" ht="20.25">
      <c r="A58" s="671" t="s">
        <v>2124</v>
      </c>
      <c r="B58" s="672" t="s">
        <v>2336</v>
      </c>
      <c r="C58" s="646">
        <f t="shared" si="3"/>
        <v>300</v>
      </c>
      <c r="D58" s="646">
        <v>375</v>
      </c>
    </row>
    <row r="59" spans="1:9" s="655" customFormat="1" ht="20.25">
      <c r="A59" s="668" t="s">
        <v>2126</v>
      </c>
      <c r="B59" s="669" t="s">
        <v>2127</v>
      </c>
      <c r="C59" s="646">
        <f t="shared" si="3"/>
        <v>72.8</v>
      </c>
      <c r="D59" s="646">
        <v>91</v>
      </c>
      <c r="E59"/>
      <c r="F59"/>
    </row>
    <row r="60" spans="1:9">
      <c r="A60" s="652" t="s">
        <v>2133</v>
      </c>
      <c r="B60" s="653"/>
      <c r="C60" s="642" t="s">
        <v>927</v>
      </c>
      <c r="D60" s="643" t="s">
        <v>928</v>
      </c>
    </row>
    <row r="61" spans="1:9" ht="29.25">
      <c r="A61" s="673" t="s">
        <v>2134</v>
      </c>
      <c r="B61" s="674" t="s">
        <v>2344</v>
      </c>
      <c r="C61" s="646">
        <f t="shared" si="3"/>
        <v>2476</v>
      </c>
      <c r="D61" s="646">
        <v>3095</v>
      </c>
      <c r="I61" s="90"/>
    </row>
    <row r="62" spans="1:9">
      <c r="A62" s="652" t="s">
        <v>1976</v>
      </c>
      <c r="B62" s="653"/>
      <c r="C62" s="642" t="s">
        <v>927</v>
      </c>
      <c r="D62" s="643" t="s">
        <v>928</v>
      </c>
    </row>
    <row r="63" spans="1:9">
      <c r="A63" s="673" t="s">
        <v>2144</v>
      </c>
      <c r="B63" s="674" t="s">
        <v>2145</v>
      </c>
      <c r="C63" s="646">
        <f t="shared" si="3"/>
        <v>582.39200000000005</v>
      </c>
      <c r="D63" s="646">
        <v>727.99</v>
      </c>
    </row>
    <row r="64" spans="1:9">
      <c r="A64" s="673" t="s">
        <v>2146</v>
      </c>
      <c r="B64" s="674" t="s">
        <v>2147</v>
      </c>
      <c r="C64" s="646">
        <f t="shared" si="3"/>
        <v>718.2</v>
      </c>
      <c r="D64" s="646">
        <v>897.75</v>
      </c>
    </row>
    <row r="65" spans="1:4">
      <c r="A65" s="673" t="s">
        <v>2148</v>
      </c>
      <c r="B65" s="674" t="s">
        <v>2149</v>
      </c>
      <c r="C65" s="646">
        <f t="shared" si="3"/>
        <v>440.98400000000004</v>
      </c>
      <c r="D65" s="646">
        <v>551.23</v>
      </c>
    </row>
    <row r="66" spans="1:4">
      <c r="A66" s="652" t="s">
        <v>1985</v>
      </c>
      <c r="B66" s="653"/>
      <c r="C66" s="642" t="s">
        <v>927</v>
      </c>
      <c r="D66" s="643" t="s">
        <v>928</v>
      </c>
    </row>
    <row r="67" spans="1:4">
      <c r="A67" s="673" t="s">
        <v>2150</v>
      </c>
      <c r="B67" s="674" t="s">
        <v>2151</v>
      </c>
      <c r="C67" s="646">
        <f t="shared" si="3"/>
        <v>936</v>
      </c>
      <c r="D67" s="646">
        <v>1170</v>
      </c>
    </row>
    <row r="68" spans="1:4">
      <c r="A68" s="673" t="s">
        <v>2152</v>
      </c>
      <c r="B68" s="674" t="s">
        <v>2153</v>
      </c>
      <c r="C68" s="646">
        <f t="shared" si="3"/>
        <v>3009.6000000000004</v>
      </c>
      <c r="D68" s="646">
        <v>3762</v>
      </c>
    </row>
    <row r="69" spans="1:4">
      <c r="A69" s="673" t="s">
        <v>2154</v>
      </c>
      <c r="B69" s="674" t="s">
        <v>2155</v>
      </c>
      <c r="C69" s="646">
        <f t="shared" si="3"/>
        <v>936</v>
      </c>
      <c r="D69" s="646">
        <v>1170</v>
      </c>
    </row>
    <row r="70" spans="1:4" ht="20.25">
      <c r="A70" s="673" t="s">
        <v>2178</v>
      </c>
      <c r="B70" s="674" t="s">
        <v>2179</v>
      </c>
      <c r="C70" s="646">
        <f t="shared" si="3"/>
        <v>40</v>
      </c>
      <c r="D70" s="646">
        <v>50</v>
      </c>
    </row>
    <row r="71" spans="1:4">
      <c r="A71" s="673" t="s">
        <v>2180</v>
      </c>
      <c r="B71" s="674" t="s">
        <v>2400</v>
      </c>
      <c r="C71" s="646">
        <f t="shared" si="3"/>
        <v>1592</v>
      </c>
      <c r="D71" s="646">
        <v>1990</v>
      </c>
    </row>
    <row r="72" spans="1:4">
      <c r="A72" s="673" t="s">
        <v>2351</v>
      </c>
      <c r="B72" s="674" t="s">
        <v>2352</v>
      </c>
      <c r="C72" s="646">
        <f t="shared" si="3"/>
        <v>2004</v>
      </c>
      <c r="D72" s="646">
        <v>2505</v>
      </c>
    </row>
    <row r="73" spans="1:4">
      <c r="A73" s="673" t="s">
        <v>2182</v>
      </c>
      <c r="B73" s="674" t="s">
        <v>2183</v>
      </c>
      <c r="C73" s="646">
        <f t="shared" si="3"/>
        <v>2004</v>
      </c>
      <c r="D73" s="646">
        <v>2505</v>
      </c>
    </row>
    <row r="74" spans="1:4">
      <c r="A74" s="673" t="s">
        <v>2353</v>
      </c>
      <c r="B74" s="674" t="s">
        <v>2354</v>
      </c>
      <c r="C74" s="646">
        <f t="shared" si="3"/>
        <v>2976</v>
      </c>
      <c r="D74" s="646">
        <v>3720</v>
      </c>
    </row>
    <row r="75" spans="1:4">
      <c r="A75" s="673" t="s">
        <v>2184</v>
      </c>
      <c r="B75" s="674" t="s">
        <v>2185</v>
      </c>
      <c r="C75" s="646">
        <f t="shared" si="3"/>
        <v>2976</v>
      </c>
      <c r="D75" s="646">
        <v>3720</v>
      </c>
    </row>
    <row r="76" spans="1:4">
      <c r="A76" s="673" t="s">
        <v>2186</v>
      </c>
      <c r="B76" s="674" t="s">
        <v>2187</v>
      </c>
      <c r="C76" s="646">
        <f t="shared" si="3"/>
        <v>2976</v>
      </c>
      <c r="D76" s="646">
        <v>3720</v>
      </c>
    </row>
    <row r="77" spans="1:4">
      <c r="A77" s="673" t="s">
        <v>2188</v>
      </c>
      <c r="B77" s="674" t="s">
        <v>2189</v>
      </c>
      <c r="C77" s="646">
        <f t="shared" si="3"/>
        <v>2976</v>
      </c>
      <c r="D77" s="646">
        <v>3720</v>
      </c>
    </row>
    <row r="78" spans="1:4">
      <c r="A78" s="673" t="s">
        <v>2190</v>
      </c>
      <c r="B78" s="674" t="s">
        <v>2191</v>
      </c>
      <c r="C78" s="646">
        <f t="shared" si="3"/>
        <v>1332</v>
      </c>
      <c r="D78" s="646">
        <v>1665</v>
      </c>
    </row>
    <row r="79" spans="1:4">
      <c r="A79" s="673" t="s">
        <v>2192</v>
      </c>
      <c r="B79" s="674" t="s">
        <v>2193</v>
      </c>
      <c r="C79" s="646">
        <f t="shared" si="3"/>
        <v>1728</v>
      </c>
      <c r="D79" s="646">
        <v>2160</v>
      </c>
    </row>
    <row r="80" spans="1:4">
      <c r="A80" s="673" t="s">
        <v>2355</v>
      </c>
      <c r="B80" s="674" t="s">
        <v>2356</v>
      </c>
      <c r="C80" s="646">
        <f t="shared" si="3"/>
        <v>2448</v>
      </c>
      <c r="D80" s="646">
        <v>3060</v>
      </c>
    </row>
    <row r="81" spans="1:4">
      <c r="A81" s="673" t="s">
        <v>2194</v>
      </c>
      <c r="B81" s="674" t="s">
        <v>2195</v>
      </c>
      <c r="C81" s="646">
        <f t="shared" si="3"/>
        <v>2448</v>
      </c>
      <c r="D81" s="646">
        <v>3060</v>
      </c>
    </row>
    <row r="82" spans="1:4">
      <c r="A82" s="673" t="s">
        <v>2196</v>
      </c>
      <c r="B82" s="674" t="s">
        <v>2197</v>
      </c>
      <c r="C82" s="646">
        <f t="shared" si="3"/>
        <v>2448</v>
      </c>
      <c r="D82" s="646">
        <v>3060</v>
      </c>
    </row>
    <row r="83" spans="1:4">
      <c r="A83" s="673" t="s">
        <v>2198</v>
      </c>
      <c r="B83" s="674" t="s">
        <v>2199</v>
      </c>
      <c r="C83" s="646">
        <f t="shared" si="3"/>
        <v>2448</v>
      </c>
      <c r="D83" s="646">
        <v>3060</v>
      </c>
    </row>
  </sheetData>
  <mergeCells count="3">
    <mergeCell ref="A18:B18"/>
    <mergeCell ref="A27:B27"/>
    <mergeCell ref="A55:B5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2"/>
  <sheetViews>
    <sheetView topLeftCell="A4" zoomScaleNormal="100" zoomScaleSheetLayoutView="100" workbookViewId="0">
      <selection activeCell="A6" sqref="A6"/>
    </sheetView>
  </sheetViews>
  <sheetFormatPr defaultColWidth="9.140625" defaultRowHeight="15"/>
  <cols>
    <col min="1" max="1" width="13.85546875" style="16" customWidth="1"/>
    <col min="2" max="2" width="48.42578125" style="3" customWidth="1"/>
    <col min="3" max="3" width="15" style="3" customWidth="1"/>
    <col min="4" max="4" width="13" style="4" customWidth="1"/>
    <col min="5" max="16384" width="9.140625" style="16"/>
  </cols>
  <sheetData>
    <row r="1" spans="1:4" s="48" customFormat="1" ht="18.75" customHeight="1">
      <c r="A1" s="857" t="s">
        <v>369</v>
      </c>
      <c r="B1" s="858"/>
      <c r="C1" s="858"/>
      <c r="D1" s="858"/>
    </row>
    <row r="2" spans="1:4" s="17" customFormat="1">
      <c r="A2" s="14"/>
      <c r="B2" s="15"/>
      <c r="C2" s="15"/>
      <c r="D2" s="15"/>
    </row>
    <row r="3" spans="1:4" s="17" customFormat="1" ht="409.5" customHeight="1">
      <c r="A3" s="14"/>
      <c r="B3" s="15"/>
      <c r="C3" s="15"/>
      <c r="D3" s="15"/>
    </row>
    <row r="4" spans="1:4" s="17" customFormat="1" ht="178.9" customHeight="1">
      <c r="A4" s="14"/>
      <c r="B4" s="15"/>
      <c r="C4" s="15"/>
      <c r="D4" s="15"/>
    </row>
    <row r="5" spans="1:4" ht="8.4499999999999993" customHeight="1"/>
    <row r="6" spans="1:4" ht="14.1" customHeight="1">
      <c r="A6" s="16" t="s">
        <v>1882</v>
      </c>
    </row>
    <row r="7" spans="1:4">
      <c r="A7" s="865" t="s">
        <v>0</v>
      </c>
      <c r="B7" s="866"/>
      <c r="C7" s="112" t="str">
        <f>Discounting!$B$5</f>
        <v>Contract Price</v>
      </c>
      <c r="D7" s="113" t="s">
        <v>114</v>
      </c>
    </row>
    <row r="8" spans="1:4" ht="30">
      <c r="A8" s="52" t="s">
        <v>304</v>
      </c>
      <c r="B8" s="33" t="s">
        <v>312</v>
      </c>
      <c r="C8" s="51">
        <f>D8*Discounting!$B$3</f>
        <v>1244</v>
      </c>
      <c r="D8" s="32">
        <f>1450+105</f>
        <v>1555</v>
      </c>
    </row>
    <row r="9" spans="1:4" ht="30">
      <c r="A9" s="52" t="s">
        <v>305</v>
      </c>
      <c r="B9" s="33" t="s">
        <v>313</v>
      </c>
      <c r="C9" s="51">
        <f>D9*Discounting!$B$3</f>
        <v>1284</v>
      </c>
      <c r="D9" s="32">
        <v>1605</v>
      </c>
    </row>
    <row r="10" spans="1:4" ht="30">
      <c r="A10" s="52" t="s">
        <v>306</v>
      </c>
      <c r="B10" s="33" t="s">
        <v>314</v>
      </c>
      <c r="C10" s="51">
        <f>D10*Discounting!$B$3</f>
        <v>1244</v>
      </c>
      <c r="D10" s="32">
        <f>1450+105</f>
        <v>1555</v>
      </c>
    </row>
    <row r="11" spans="1:4" ht="30">
      <c r="A11" s="52" t="s">
        <v>307</v>
      </c>
      <c r="B11" s="33" t="s">
        <v>316</v>
      </c>
      <c r="C11" s="51">
        <f>D11*Discounting!$B$3</f>
        <v>1244</v>
      </c>
      <c r="D11" s="32">
        <v>1555</v>
      </c>
    </row>
    <row r="12" spans="1:4" ht="30">
      <c r="A12" s="52" t="s">
        <v>308</v>
      </c>
      <c r="B12" s="33" t="s">
        <v>315</v>
      </c>
      <c r="C12" s="51">
        <f>D12*Discounting!$B$3</f>
        <v>1284</v>
      </c>
      <c r="D12" s="32">
        <v>1605</v>
      </c>
    </row>
    <row r="13" spans="1:4" ht="30">
      <c r="A13" s="52" t="s">
        <v>309</v>
      </c>
      <c r="B13" s="33" t="s">
        <v>317</v>
      </c>
      <c r="C13" s="51">
        <f>D13*Discounting!$B$3</f>
        <v>1284</v>
      </c>
      <c r="D13" s="32">
        <v>1605</v>
      </c>
    </row>
    <row r="14" spans="1:4" ht="30">
      <c r="A14" s="52" t="s">
        <v>310</v>
      </c>
      <c r="B14" s="33" t="s">
        <v>318</v>
      </c>
      <c r="C14" s="51">
        <f>D14*Discounting!$B$3</f>
        <v>1244</v>
      </c>
      <c r="D14" s="32">
        <v>1555</v>
      </c>
    </row>
    <row r="15" spans="1:4" ht="30">
      <c r="A15" s="52" t="s">
        <v>311</v>
      </c>
      <c r="B15" s="33" t="s">
        <v>319</v>
      </c>
      <c r="C15" s="51">
        <f>D15*Discounting!$B$3</f>
        <v>1284</v>
      </c>
      <c r="D15" s="32">
        <v>1605</v>
      </c>
    </row>
    <row r="16" spans="1:4" s="24" customFormat="1">
      <c r="A16" s="865" t="s">
        <v>158</v>
      </c>
      <c r="B16" s="866"/>
      <c r="C16" s="112" t="str">
        <f>Discounting!$B$5</f>
        <v>Contract Price</v>
      </c>
      <c r="D16" s="113" t="s">
        <v>114</v>
      </c>
    </row>
    <row r="17" spans="1:4" s="24" customFormat="1" ht="30">
      <c r="A17" s="52" t="s">
        <v>303</v>
      </c>
      <c r="B17" s="53" t="s">
        <v>371</v>
      </c>
      <c r="C17" s="51">
        <f>D17*Discounting!$B$3</f>
        <v>79.2</v>
      </c>
      <c r="D17" s="32">
        <v>99</v>
      </c>
    </row>
    <row r="18" spans="1:4">
      <c r="A18" s="865" t="s">
        <v>1</v>
      </c>
      <c r="B18" s="866"/>
      <c r="C18" s="112" t="str">
        <f>Discounting!$B$5</f>
        <v>Contract Price</v>
      </c>
      <c r="D18" s="113" t="s">
        <v>114</v>
      </c>
    </row>
    <row r="19" spans="1:4">
      <c r="A19" s="52" t="s">
        <v>100</v>
      </c>
      <c r="B19" s="33" t="s">
        <v>101</v>
      </c>
      <c r="C19" s="51">
        <f>D19*Discounting!$B$3</f>
        <v>29.84</v>
      </c>
      <c r="D19" s="32">
        <v>37.299999999999997</v>
      </c>
    </row>
    <row r="20" spans="1:4">
      <c r="A20" s="98" t="s">
        <v>102</v>
      </c>
      <c r="B20" s="53" t="s">
        <v>103</v>
      </c>
      <c r="C20" s="51">
        <f>D20*Discounting!$B$3</f>
        <v>21.36</v>
      </c>
      <c r="D20" s="99">
        <v>26.7</v>
      </c>
    </row>
    <row r="21" spans="1:4" s="18" customFormat="1">
      <c r="A21" s="52" t="s">
        <v>49</v>
      </c>
      <c r="B21" s="53" t="s">
        <v>50</v>
      </c>
      <c r="C21" s="51">
        <f>D21*Discounting!$B$3</f>
        <v>14</v>
      </c>
      <c r="D21" s="32">
        <v>17.5</v>
      </c>
    </row>
    <row r="22" spans="1:4" s="18" customFormat="1">
      <c r="A22" s="52" t="s">
        <v>51</v>
      </c>
      <c r="B22" s="53" t="s">
        <v>52</v>
      </c>
      <c r="C22" s="51">
        <f>D22*Discounting!$B$3</f>
        <v>14</v>
      </c>
      <c r="D22" s="32">
        <v>17.5</v>
      </c>
    </row>
    <row r="23" spans="1:4" s="18" customFormat="1">
      <c r="A23" s="52" t="s">
        <v>53</v>
      </c>
      <c r="B23" s="53" t="s">
        <v>54</v>
      </c>
      <c r="C23" s="51">
        <f>D23*Discounting!$B$3</f>
        <v>14</v>
      </c>
      <c r="D23" s="32">
        <v>17.5</v>
      </c>
    </row>
    <row r="24" spans="1:4" s="18" customFormat="1">
      <c r="A24" s="52" t="s">
        <v>61</v>
      </c>
      <c r="B24" s="53" t="s">
        <v>62</v>
      </c>
      <c r="C24" s="51">
        <f>D24*Discounting!$B$3</f>
        <v>14</v>
      </c>
      <c r="D24" s="32">
        <v>17.5</v>
      </c>
    </row>
    <row r="25" spans="1:4" s="18" customFormat="1">
      <c r="A25" s="52" t="s">
        <v>63</v>
      </c>
      <c r="B25" s="53" t="s">
        <v>64</v>
      </c>
      <c r="C25" s="51">
        <f>D25*Discounting!$B$3</f>
        <v>14</v>
      </c>
      <c r="D25" s="32">
        <v>17.5</v>
      </c>
    </row>
    <row r="26" spans="1:4" s="18" customFormat="1">
      <c r="A26" s="52" t="s">
        <v>65</v>
      </c>
      <c r="B26" s="53" t="s">
        <v>66</v>
      </c>
      <c r="C26" s="51">
        <f>D26*Discounting!$B$3</f>
        <v>14</v>
      </c>
      <c r="D26" s="32">
        <v>17.5</v>
      </c>
    </row>
    <row r="27" spans="1:4" s="24" customFormat="1">
      <c r="A27" s="52" t="s">
        <v>372</v>
      </c>
      <c r="B27" s="53" t="s">
        <v>373</v>
      </c>
      <c r="C27" s="51">
        <f>D27*Discounting!$B$3</f>
        <v>31.439999999999998</v>
      </c>
      <c r="D27" s="32">
        <v>39.299999999999997</v>
      </c>
    </row>
    <row r="28" spans="1:4" s="18" customFormat="1">
      <c r="A28" s="52" t="s">
        <v>43</v>
      </c>
      <c r="B28" s="53" t="s">
        <v>44</v>
      </c>
      <c r="C28" s="51">
        <f>D28*Discounting!$B$3</f>
        <v>14</v>
      </c>
      <c r="D28" s="32">
        <v>17.5</v>
      </c>
    </row>
    <row r="29" spans="1:4" s="18" customFormat="1">
      <c r="A29" s="52" t="s">
        <v>45</v>
      </c>
      <c r="B29" s="53" t="s">
        <v>46</v>
      </c>
      <c r="C29" s="51">
        <f>D29*Discounting!$B$3</f>
        <v>14</v>
      </c>
      <c r="D29" s="32">
        <v>17.5</v>
      </c>
    </row>
    <row r="30" spans="1:4" s="18" customFormat="1">
      <c r="A30" s="52" t="s">
        <v>47</v>
      </c>
      <c r="B30" s="53" t="s">
        <v>48</v>
      </c>
      <c r="C30" s="51">
        <f>D30*Discounting!$B$3</f>
        <v>14</v>
      </c>
      <c r="D30" s="32">
        <v>17.5</v>
      </c>
    </row>
    <row r="31" spans="1:4" s="18" customFormat="1">
      <c r="A31" s="52" t="s">
        <v>55</v>
      </c>
      <c r="B31" s="53" t="s">
        <v>56</v>
      </c>
      <c r="C31" s="51">
        <f>D31*Discounting!$B$3</f>
        <v>14</v>
      </c>
      <c r="D31" s="32">
        <v>17.5</v>
      </c>
    </row>
    <row r="32" spans="1:4" s="18" customFormat="1">
      <c r="A32" s="52" t="s">
        <v>57</v>
      </c>
      <c r="B32" s="53" t="s">
        <v>58</v>
      </c>
      <c r="C32" s="51">
        <f>D32*Discounting!$B$3</f>
        <v>14</v>
      </c>
      <c r="D32" s="32">
        <v>17.5</v>
      </c>
    </row>
    <row r="33" spans="1:4" s="18" customFormat="1">
      <c r="A33" s="52" t="s">
        <v>59</v>
      </c>
      <c r="B33" s="53" t="s">
        <v>60</v>
      </c>
      <c r="C33" s="51">
        <f>D33*Discounting!$B$3</f>
        <v>14</v>
      </c>
      <c r="D33" s="32">
        <v>17.5</v>
      </c>
    </row>
    <row r="34" spans="1:4" s="18" customFormat="1">
      <c r="A34" s="52" t="s">
        <v>67</v>
      </c>
      <c r="B34" s="53" t="s">
        <v>405</v>
      </c>
      <c r="C34" s="51">
        <f>D34*Discounting!$B$3</f>
        <v>29.360000000000003</v>
      </c>
      <c r="D34" s="32">
        <v>36.700000000000003</v>
      </c>
    </row>
    <row r="35" spans="1:4" s="24" customFormat="1" ht="15.75" customHeight="1">
      <c r="A35" s="52" t="s">
        <v>342</v>
      </c>
      <c r="B35" s="53" t="s">
        <v>343</v>
      </c>
      <c r="C35" s="51">
        <f>D35*Discounting!$B$3</f>
        <v>29.360000000000003</v>
      </c>
      <c r="D35" s="32">
        <v>36.700000000000003</v>
      </c>
    </row>
    <row r="36" spans="1:4">
      <c r="A36" s="865" t="s">
        <v>68</v>
      </c>
      <c r="B36" s="866"/>
      <c r="C36" s="112" t="str">
        <f>Discounting!$B$5</f>
        <v>Contract Price</v>
      </c>
      <c r="D36" s="113" t="s">
        <v>114</v>
      </c>
    </row>
    <row r="37" spans="1:4">
      <c r="A37" s="83" t="s">
        <v>69</v>
      </c>
      <c r="B37" s="100" t="s">
        <v>70</v>
      </c>
      <c r="C37" s="51">
        <f>D37*Discounting!$B$3</f>
        <v>118.64000000000001</v>
      </c>
      <c r="D37" s="32">
        <v>148.30000000000001</v>
      </c>
    </row>
    <row r="38" spans="1:4">
      <c r="A38" s="83" t="s">
        <v>71</v>
      </c>
      <c r="B38" s="101" t="s">
        <v>72</v>
      </c>
      <c r="C38" s="51">
        <f>D38*Discounting!$B$3</f>
        <v>153.60000000000002</v>
      </c>
      <c r="D38" s="102">
        <v>192</v>
      </c>
    </row>
    <row r="39" spans="1:4" s="24" customFormat="1">
      <c r="A39" s="83" t="s">
        <v>288</v>
      </c>
      <c r="B39" s="100" t="s">
        <v>289</v>
      </c>
      <c r="C39" s="51">
        <f>D39*Discounting!$B$3</f>
        <v>178.64000000000001</v>
      </c>
      <c r="D39" s="102">
        <v>223.3</v>
      </c>
    </row>
    <row r="40" spans="1:4" s="24" customFormat="1">
      <c r="A40" s="83" t="s">
        <v>287</v>
      </c>
      <c r="B40" s="100" t="s">
        <v>290</v>
      </c>
      <c r="C40" s="51">
        <f>D40*Discounting!$B$3</f>
        <v>256.95999999999998</v>
      </c>
      <c r="D40" s="102">
        <v>321.2</v>
      </c>
    </row>
    <row r="41" spans="1:4" ht="45">
      <c r="A41" s="52" t="s">
        <v>73</v>
      </c>
      <c r="B41" s="53" t="s">
        <v>79</v>
      </c>
      <c r="C41" s="51">
        <f>D41*Discounting!$B$3</f>
        <v>108.96</v>
      </c>
      <c r="D41" s="103">
        <v>136.19999999999999</v>
      </c>
    </row>
    <row r="42" spans="1:4" ht="45">
      <c r="A42" s="52" t="s">
        <v>42</v>
      </c>
      <c r="B42" s="53" t="s">
        <v>413</v>
      </c>
      <c r="C42" s="51">
        <f>D42*Discounting!$B$3</f>
        <v>68</v>
      </c>
      <c r="D42" s="103">
        <v>85</v>
      </c>
    </row>
    <row r="43" spans="1:4">
      <c r="A43" s="52" t="s">
        <v>74</v>
      </c>
      <c r="B43" s="33" t="s">
        <v>75</v>
      </c>
      <c r="C43" s="51">
        <f>D43*Discounting!$B$3</f>
        <v>68.400000000000006</v>
      </c>
      <c r="D43" s="104">
        <v>85.5</v>
      </c>
    </row>
    <row r="44" spans="1:4" s="24" customFormat="1">
      <c r="A44" s="52" t="s">
        <v>280</v>
      </c>
      <c r="B44" s="53" t="s">
        <v>76</v>
      </c>
      <c r="C44" s="51">
        <f>D44*Discounting!$B$3</f>
        <v>624.16000000000008</v>
      </c>
      <c r="D44" s="103">
        <v>780.2</v>
      </c>
    </row>
    <row r="45" spans="1:4" ht="45">
      <c r="A45" s="52" t="s">
        <v>77</v>
      </c>
      <c r="B45" s="53" t="s">
        <v>78</v>
      </c>
      <c r="C45" s="51">
        <f>D45*Discounting!$B$3</f>
        <v>135.44000000000003</v>
      </c>
      <c r="D45" s="104">
        <v>169.3</v>
      </c>
    </row>
    <row r="46" spans="1:4" s="24" customFormat="1">
      <c r="A46" s="52" t="s">
        <v>337</v>
      </c>
      <c r="B46" s="105" t="s">
        <v>442</v>
      </c>
      <c r="C46" s="51">
        <f>D46*Discounting!$B$3</f>
        <v>256.95999999999998</v>
      </c>
      <c r="D46" s="104">
        <v>321.2</v>
      </c>
    </row>
    <row r="47" spans="1:4">
      <c r="A47" s="861" t="s">
        <v>80</v>
      </c>
      <c r="B47" s="862"/>
      <c r="C47" s="112" t="str">
        <f>Discounting!$B$5</f>
        <v>Contract Price</v>
      </c>
      <c r="D47" s="113" t="s">
        <v>114</v>
      </c>
    </row>
    <row r="48" spans="1:4">
      <c r="A48" s="52" t="s">
        <v>81</v>
      </c>
      <c r="B48" s="33" t="s">
        <v>82</v>
      </c>
      <c r="C48" s="51">
        <f>D48*Discounting!$B$3</f>
        <v>12.56</v>
      </c>
      <c r="D48" s="32">
        <v>15.7</v>
      </c>
    </row>
    <row r="49" spans="1:4">
      <c r="A49" s="52" t="s">
        <v>83</v>
      </c>
      <c r="B49" s="33" t="s">
        <v>340</v>
      </c>
      <c r="C49" s="51">
        <f>D49*Discounting!$B$3</f>
        <v>22.560000000000002</v>
      </c>
      <c r="D49" s="32">
        <v>28.2</v>
      </c>
    </row>
    <row r="50" spans="1:4" ht="30">
      <c r="A50" s="52" t="s">
        <v>84</v>
      </c>
      <c r="B50" s="33" t="s">
        <v>339</v>
      </c>
      <c r="C50" s="51">
        <f>D50*Discounting!$B$3</f>
        <v>18.8</v>
      </c>
      <c r="D50" s="32">
        <v>23.5</v>
      </c>
    </row>
    <row r="51" spans="1:4" ht="30">
      <c r="A51" s="52" t="s">
        <v>85</v>
      </c>
      <c r="B51" s="33" t="s">
        <v>86</v>
      </c>
      <c r="C51" s="51">
        <f>D51*Discounting!$B$3</f>
        <v>31.439999999999998</v>
      </c>
      <c r="D51" s="32">
        <v>39.299999999999997</v>
      </c>
    </row>
    <row r="52" spans="1:4" ht="45">
      <c r="A52" s="52" t="s">
        <v>87</v>
      </c>
      <c r="B52" s="33" t="s">
        <v>324</v>
      </c>
      <c r="C52" s="51">
        <f>D52*Discounting!$B$3</f>
        <v>37.760000000000005</v>
      </c>
      <c r="D52" s="32">
        <v>47.2</v>
      </c>
    </row>
    <row r="53" spans="1:4" ht="30">
      <c r="A53" s="52" t="s">
        <v>104</v>
      </c>
      <c r="B53" s="33" t="s">
        <v>325</v>
      </c>
      <c r="C53" s="51">
        <f>D53*Discounting!$B$3</f>
        <v>22.560000000000002</v>
      </c>
      <c r="D53" s="32">
        <v>28.2</v>
      </c>
    </row>
    <row r="54" spans="1:4">
      <c r="A54" s="861" t="s">
        <v>88</v>
      </c>
      <c r="B54" s="862"/>
      <c r="C54" s="112" t="str">
        <f>Discounting!$B$5</f>
        <v>Contract Price</v>
      </c>
      <c r="D54" s="113" t="s">
        <v>114</v>
      </c>
    </row>
    <row r="55" spans="1:4" s="24" customFormat="1">
      <c r="A55" s="52" t="s">
        <v>206</v>
      </c>
      <c r="B55" s="33" t="s">
        <v>443</v>
      </c>
      <c r="C55" s="51">
        <f>D55*Discounting!$B$3</f>
        <v>160</v>
      </c>
      <c r="D55" s="32">
        <v>200</v>
      </c>
    </row>
    <row r="56" spans="1:4" s="24" customFormat="1">
      <c r="A56" s="52" t="s">
        <v>207</v>
      </c>
      <c r="B56" s="33" t="s">
        <v>444</v>
      </c>
      <c r="C56" s="51">
        <f>D56*Discounting!$B$3</f>
        <v>160</v>
      </c>
      <c r="D56" s="32">
        <v>200</v>
      </c>
    </row>
    <row r="57" spans="1:4">
      <c r="A57" s="861" t="s">
        <v>89</v>
      </c>
      <c r="B57" s="862"/>
      <c r="C57" s="112" t="str">
        <f>Discounting!$B$5</f>
        <v>Contract Price</v>
      </c>
      <c r="D57" s="113" t="s">
        <v>114</v>
      </c>
    </row>
    <row r="58" spans="1:4" ht="45">
      <c r="A58" s="98" t="s">
        <v>90</v>
      </c>
      <c r="B58" s="53" t="s">
        <v>326</v>
      </c>
      <c r="C58" s="51">
        <f>D58*Discounting!$B$3</f>
        <v>295.2</v>
      </c>
      <c r="D58" s="106">
        <v>369</v>
      </c>
    </row>
    <row r="59" spans="1:4" s="24" customFormat="1" ht="30">
      <c r="A59" s="98" t="s">
        <v>277</v>
      </c>
      <c r="B59" s="53" t="s">
        <v>279</v>
      </c>
      <c r="C59" s="51">
        <f>D59*Discounting!$B$3</f>
        <v>111.2</v>
      </c>
      <c r="D59" s="106">
        <v>139</v>
      </c>
    </row>
    <row r="60" spans="1:4" ht="30">
      <c r="A60" s="98" t="s">
        <v>91</v>
      </c>
      <c r="B60" s="53" t="s">
        <v>327</v>
      </c>
      <c r="C60" s="51">
        <f>D60*Discounting!$B$3</f>
        <v>47.44</v>
      </c>
      <c r="D60" s="106">
        <v>59.3</v>
      </c>
    </row>
    <row r="61" spans="1:4">
      <c r="A61" s="98" t="s">
        <v>92</v>
      </c>
      <c r="B61" s="53" t="s">
        <v>93</v>
      </c>
      <c r="C61" s="51">
        <f>D61*Discounting!$B$3</f>
        <v>47.44</v>
      </c>
      <c r="D61" s="106">
        <v>59.3</v>
      </c>
    </row>
    <row r="62" spans="1:4" ht="30">
      <c r="A62" s="98" t="s">
        <v>94</v>
      </c>
      <c r="B62" s="53" t="s">
        <v>95</v>
      </c>
      <c r="C62" s="51">
        <f>D62*Discounting!$B$3</f>
        <v>142.4</v>
      </c>
      <c r="D62" s="106">
        <v>178</v>
      </c>
    </row>
    <row r="63" spans="1:4" ht="30">
      <c r="A63" s="98" t="s">
        <v>96</v>
      </c>
      <c r="B63" s="53" t="s">
        <v>447</v>
      </c>
      <c r="C63" s="51">
        <f>D63*Discounting!$B$3</f>
        <v>180.96</v>
      </c>
      <c r="D63" s="106">
        <v>226.2</v>
      </c>
    </row>
    <row r="64" spans="1:4" ht="30">
      <c r="A64" s="52" t="s">
        <v>98</v>
      </c>
      <c r="B64" s="33" t="s">
        <v>446</v>
      </c>
      <c r="C64" s="51">
        <f>D64*Discounting!$B$3</f>
        <v>124.80000000000001</v>
      </c>
      <c r="D64" s="32">
        <v>156</v>
      </c>
    </row>
    <row r="65" spans="1:4">
      <c r="A65" s="865" t="s">
        <v>8</v>
      </c>
      <c r="B65" s="866"/>
      <c r="C65" s="112" t="str">
        <f>Discounting!$B$5</f>
        <v>Contract Price</v>
      </c>
      <c r="D65" s="113" t="s">
        <v>114</v>
      </c>
    </row>
    <row r="66" spans="1:4">
      <c r="A66" s="80">
        <v>8321050001</v>
      </c>
      <c r="B66" s="33" t="s">
        <v>9</v>
      </c>
      <c r="C66" s="51">
        <f>D66*Discounting!$B$3</f>
        <v>0</v>
      </c>
      <c r="D66" s="75">
        <v>0</v>
      </c>
    </row>
    <row r="67" spans="1:4">
      <c r="A67" s="80">
        <v>8321000002</v>
      </c>
      <c r="B67" s="33" t="s">
        <v>154</v>
      </c>
      <c r="C67" s="51">
        <f>D67*Discounting!$B$3</f>
        <v>0</v>
      </c>
      <c r="D67" s="75">
        <v>0</v>
      </c>
    </row>
    <row r="68" spans="1:4">
      <c r="A68" s="865" t="s">
        <v>113</v>
      </c>
      <c r="B68" s="866"/>
      <c r="C68" s="112" t="str">
        <f>Discounting!$B$5</f>
        <v>Contract Price</v>
      </c>
      <c r="D68" s="113" t="s">
        <v>114</v>
      </c>
    </row>
    <row r="69" spans="1:4">
      <c r="A69" s="80">
        <v>8322000001</v>
      </c>
      <c r="B69" s="95" t="s">
        <v>374</v>
      </c>
      <c r="C69" s="51">
        <f>D69*Discounting!$B$3</f>
        <v>0</v>
      </c>
      <c r="D69" s="75">
        <v>0</v>
      </c>
    </row>
    <row r="70" spans="1:4">
      <c r="A70" s="36">
        <v>8322000002</v>
      </c>
      <c r="B70" s="95" t="s">
        <v>375</v>
      </c>
      <c r="C70" s="51">
        <f>D70*Discounting!$B$3</f>
        <v>0</v>
      </c>
      <c r="D70" s="75">
        <v>0</v>
      </c>
    </row>
    <row r="71" spans="1:4">
      <c r="A71" s="36">
        <v>8322000005</v>
      </c>
      <c r="B71" s="95" t="s">
        <v>408</v>
      </c>
      <c r="C71" s="51">
        <f>D71*Discounting!$B$3</f>
        <v>0</v>
      </c>
      <c r="D71" s="75">
        <v>0</v>
      </c>
    </row>
    <row r="72" spans="1:4">
      <c r="A72" s="36">
        <v>8322000006</v>
      </c>
      <c r="B72" s="31" t="s">
        <v>409</v>
      </c>
      <c r="C72" s="51">
        <f>D72*Discounting!$B$3</f>
        <v>320</v>
      </c>
      <c r="D72" s="32">
        <v>400</v>
      </c>
    </row>
    <row r="73" spans="1:4">
      <c r="A73" s="36">
        <v>8322000104</v>
      </c>
      <c r="B73" s="31" t="s">
        <v>376</v>
      </c>
      <c r="C73" s="51">
        <f>D73*Discounting!$B$3</f>
        <v>620</v>
      </c>
      <c r="D73" s="32">
        <v>775</v>
      </c>
    </row>
    <row r="74" spans="1:4">
      <c r="A74" s="865" t="s">
        <v>16</v>
      </c>
      <c r="B74" s="866"/>
      <c r="C74" s="112" t="str">
        <f>Discounting!$B$5</f>
        <v>Contract Price</v>
      </c>
      <c r="D74" s="113" t="s">
        <v>114</v>
      </c>
    </row>
    <row r="75" spans="1:4">
      <c r="A75" s="38"/>
      <c r="B75" s="39" t="s">
        <v>17</v>
      </c>
      <c r="C75" s="39"/>
      <c r="D75" s="40"/>
    </row>
    <row r="76" spans="1:4">
      <c r="A76" s="96">
        <v>8326000006</v>
      </c>
      <c r="B76" s="97" t="s">
        <v>18</v>
      </c>
      <c r="C76" s="51">
        <f>D76*Discounting!$B$3</f>
        <v>0</v>
      </c>
      <c r="D76" s="75">
        <v>0</v>
      </c>
    </row>
    <row r="77" spans="1:4">
      <c r="A77" s="38"/>
      <c r="B77" s="863" t="s">
        <v>377</v>
      </c>
      <c r="C77" s="863"/>
      <c r="D77" s="864"/>
    </row>
    <row r="78" spans="1:4" ht="60">
      <c r="A78" s="80">
        <v>8323000003</v>
      </c>
      <c r="B78" s="33" t="s">
        <v>410</v>
      </c>
      <c r="C78" s="51">
        <f>D78*Discounting!$B$3</f>
        <v>156</v>
      </c>
      <c r="D78" s="32">
        <v>195</v>
      </c>
    </row>
    <row r="79" spans="1:4" s="24" customFormat="1" ht="75">
      <c r="A79" s="80">
        <v>8323000002</v>
      </c>
      <c r="B79" s="33" t="s">
        <v>411</v>
      </c>
      <c r="C79" s="51">
        <f>D79*Discounting!$B$3</f>
        <v>300</v>
      </c>
      <c r="D79" s="32">
        <v>375</v>
      </c>
    </row>
    <row r="80" spans="1:4" ht="75">
      <c r="A80" s="80">
        <v>8323000004</v>
      </c>
      <c r="B80" s="33" t="s">
        <v>412</v>
      </c>
      <c r="C80" s="51">
        <f>D80*Discounting!$B$3</f>
        <v>600</v>
      </c>
      <c r="D80" s="32">
        <v>750</v>
      </c>
    </row>
    <row r="81" spans="1:4">
      <c r="A81" s="80">
        <v>8323000005</v>
      </c>
      <c r="B81" s="33" t="s">
        <v>24</v>
      </c>
      <c r="C81" s="51">
        <f>D81*Discounting!$B$3</f>
        <v>0</v>
      </c>
      <c r="D81" s="75">
        <v>0</v>
      </c>
    </row>
    <row r="82" spans="1:4" s="24" customFormat="1" ht="60">
      <c r="A82" s="52" t="s">
        <v>338</v>
      </c>
      <c r="B82" s="33" t="s">
        <v>378</v>
      </c>
      <c r="C82" s="51">
        <f>D82*Discounting!$B$3</f>
        <v>726</v>
      </c>
      <c r="D82" s="32">
        <v>907.5</v>
      </c>
    </row>
    <row r="83" spans="1:4">
      <c r="A83" s="38"/>
      <c r="B83" s="39" t="s">
        <v>25</v>
      </c>
      <c r="C83" s="39"/>
      <c r="D83" s="40"/>
    </row>
    <row r="84" spans="1:4" s="22" customFormat="1">
      <c r="A84" s="34">
        <v>8326000014</v>
      </c>
      <c r="B84" s="31" t="s">
        <v>351</v>
      </c>
      <c r="C84" s="51">
        <f>D84*Discounting!$B$3</f>
        <v>0</v>
      </c>
      <c r="D84" s="75">
        <v>0</v>
      </c>
    </row>
    <row r="85" spans="1:4" s="22" customFormat="1">
      <c r="A85" s="34">
        <v>8326000005</v>
      </c>
      <c r="B85" s="31" t="s">
        <v>353</v>
      </c>
      <c r="C85" s="51">
        <f>D85*Discounting!$B$3</f>
        <v>0</v>
      </c>
      <c r="D85" s="75">
        <v>0</v>
      </c>
    </row>
    <row r="86" spans="1:4" s="24" customFormat="1">
      <c r="A86" s="34">
        <v>8326000002</v>
      </c>
      <c r="B86" s="31" t="s">
        <v>352</v>
      </c>
      <c r="C86" s="51">
        <f>D86*Discounting!$B$3</f>
        <v>40</v>
      </c>
      <c r="D86" s="32">
        <v>50</v>
      </c>
    </row>
    <row r="87" spans="1:4" s="22" customFormat="1">
      <c r="A87" s="34">
        <v>8325000002</v>
      </c>
      <c r="B87" s="31" t="s">
        <v>354</v>
      </c>
      <c r="C87" s="51">
        <f>D87*Discounting!$B$3</f>
        <v>112</v>
      </c>
      <c r="D87" s="32">
        <v>140</v>
      </c>
    </row>
    <row r="88" spans="1:4" s="22" customFormat="1">
      <c r="A88" s="34">
        <v>8325000001</v>
      </c>
      <c r="B88" s="31" t="s">
        <v>355</v>
      </c>
      <c r="C88" s="51">
        <f>D88*Discounting!$B$3</f>
        <v>160</v>
      </c>
      <c r="D88" s="32">
        <v>200</v>
      </c>
    </row>
    <row r="89" spans="1:4" s="24" customFormat="1">
      <c r="A89" s="34">
        <v>8326000027</v>
      </c>
      <c r="B89" s="31" t="s">
        <v>357</v>
      </c>
      <c r="C89" s="51">
        <f>D89*Discounting!$B$3</f>
        <v>80</v>
      </c>
      <c r="D89" s="32">
        <v>100</v>
      </c>
    </row>
    <row r="90" spans="1:4" s="22" customFormat="1">
      <c r="A90" s="34">
        <v>8324000002</v>
      </c>
      <c r="B90" s="31" t="s">
        <v>358</v>
      </c>
      <c r="C90" s="51">
        <f>D90*Discounting!$B$3</f>
        <v>600</v>
      </c>
      <c r="D90" s="32">
        <v>750</v>
      </c>
    </row>
    <row r="91" spans="1:4" s="22" customFormat="1" ht="60">
      <c r="A91" s="34">
        <v>8326000001</v>
      </c>
      <c r="B91" s="33" t="s">
        <v>445</v>
      </c>
      <c r="C91" s="51">
        <f>D91*Discounting!$B$3</f>
        <v>80</v>
      </c>
      <c r="D91" s="32">
        <v>100</v>
      </c>
    </row>
    <row r="92" spans="1:4" s="22" customFormat="1">
      <c r="A92" s="34">
        <v>8324000003</v>
      </c>
      <c r="B92" s="31" t="s">
        <v>359</v>
      </c>
      <c r="C92" s="51">
        <f>D92*Discounting!$B$3</f>
        <v>160</v>
      </c>
      <c r="D92" s="32">
        <v>200</v>
      </c>
    </row>
    <row r="93" spans="1:4" s="22" customFormat="1">
      <c r="A93" s="34">
        <v>8326000003</v>
      </c>
      <c r="B93" s="31" t="s">
        <v>360</v>
      </c>
      <c r="C93" s="51">
        <f>D93*Discounting!$B$3</f>
        <v>200</v>
      </c>
      <c r="D93" s="32">
        <v>250</v>
      </c>
    </row>
    <row r="94" spans="1:4" s="22" customFormat="1">
      <c r="A94" s="34">
        <v>8326000004</v>
      </c>
      <c r="B94" s="31" t="s">
        <v>361</v>
      </c>
      <c r="C94" s="51">
        <f>D94*Discounting!$B$3</f>
        <v>280</v>
      </c>
      <c r="D94" s="32">
        <v>350</v>
      </c>
    </row>
    <row r="95" spans="1:4" s="22" customFormat="1">
      <c r="A95" s="34">
        <v>8325000003</v>
      </c>
      <c r="B95" s="31" t="s">
        <v>362</v>
      </c>
      <c r="C95" s="51">
        <f>D95*Discounting!$B$3</f>
        <v>80</v>
      </c>
      <c r="D95" s="32">
        <v>100</v>
      </c>
    </row>
    <row r="96" spans="1:4" s="22" customFormat="1" ht="30">
      <c r="A96" s="34">
        <v>8324000005</v>
      </c>
      <c r="B96" s="31" t="s">
        <v>41</v>
      </c>
      <c r="C96" s="51">
        <f>D96*Discounting!$B$3</f>
        <v>240</v>
      </c>
      <c r="D96" s="32">
        <v>300</v>
      </c>
    </row>
    <row r="97" spans="1:4" s="24" customFormat="1">
      <c r="A97" s="34">
        <v>8326000023</v>
      </c>
      <c r="B97" s="31" t="s">
        <v>365</v>
      </c>
      <c r="C97" s="51">
        <f>D97*Discounting!$B$3</f>
        <v>80</v>
      </c>
      <c r="D97" s="32">
        <v>100</v>
      </c>
    </row>
    <row r="98" spans="1:4" s="24" customFormat="1">
      <c r="A98" s="34">
        <v>8326000025</v>
      </c>
      <c r="B98" s="31" t="s">
        <v>366</v>
      </c>
      <c r="C98" s="51">
        <f>D98*Discounting!$B$3</f>
        <v>80</v>
      </c>
      <c r="D98" s="32">
        <v>100</v>
      </c>
    </row>
    <row r="99" spans="1:4" s="24" customFormat="1">
      <c r="A99" s="34">
        <v>8326000033</v>
      </c>
      <c r="B99" s="31" t="s">
        <v>367</v>
      </c>
      <c r="C99" s="51">
        <f>D99*Discounting!$B$3</f>
        <v>80</v>
      </c>
      <c r="D99" s="37">
        <v>100</v>
      </c>
    </row>
    <row r="100" spans="1:4" s="24" customFormat="1">
      <c r="A100" s="34">
        <v>8326000026</v>
      </c>
      <c r="B100" s="31" t="s">
        <v>368</v>
      </c>
      <c r="C100" s="51">
        <f>D100*Discounting!$B$3</f>
        <v>80</v>
      </c>
      <c r="D100" s="37">
        <v>100</v>
      </c>
    </row>
    <row r="101" spans="1:4">
      <c r="A101" s="41"/>
      <c r="B101" s="81"/>
      <c r="C101" s="81"/>
      <c r="D101" s="30"/>
    </row>
    <row r="102" spans="1:4" ht="60">
      <c r="A102" s="34"/>
      <c r="B102" s="31" t="s">
        <v>356</v>
      </c>
      <c r="C102" s="51"/>
      <c r="D102" s="37"/>
    </row>
  </sheetData>
  <mergeCells count="12">
    <mergeCell ref="A1:D1"/>
    <mergeCell ref="B77:D77"/>
    <mergeCell ref="A47:B47"/>
    <mergeCell ref="A54:B54"/>
    <mergeCell ref="A57:B57"/>
    <mergeCell ref="A7:B7"/>
    <mergeCell ref="A16:B16"/>
    <mergeCell ref="A18:B18"/>
    <mergeCell ref="A36:B36"/>
    <mergeCell ref="A65:B65"/>
    <mergeCell ref="A68:B68"/>
    <mergeCell ref="A74:B74"/>
  </mergeCells>
  <pageMargins left="0.7" right="0.7" top="0.75" bottom="0.75" header="0.3" footer="0.3"/>
  <pageSetup orientation="portrait" r:id="rId1"/>
  <headerFooter>
    <oddFooter>&amp;LCopyright © 2021 EF Johnson Company&amp;C&amp;P of &amp;N&amp;RVP5000</oddFooter>
  </headerFooter>
  <rowBreaks count="4" manualBreakCount="4">
    <brk id="6" max="16383" man="1"/>
    <brk id="35" max="3" man="1"/>
    <brk id="64" max="3" man="1"/>
    <brk id="82" max="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D1FF9-3985-4F41-8ECD-3A44BBAC597F}">
  <dimension ref="A1:F59"/>
  <sheetViews>
    <sheetView topLeftCell="A48" workbookViewId="0">
      <selection activeCell="C63" sqref="C63"/>
    </sheetView>
  </sheetViews>
  <sheetFormatPr defaultRowHeight="15"/>
  <cols>
    <col min="1" max="1" width="15" customWidth="1"/>
    <col min="2" max="2" width="54.7109375" customWidth="1"/>
    <col min="3" max="4" width="10.7109375" customWidth="1"/>
  </cols>
  <sheetData>
    <row r="1" spans="1:4" ht="17.25" customHeight="1"/>
    <row r="2" spans="1:4" ht="17.25" customHeight="1"/>
    <row r="3" spans="1:4" ht="17.25" customHeight="1"/>
    <row r="4" spans="1:4" ht="3" customHeight="1"/>
    <row r="5" spans="1:4" ht="18.600000000000001" customHeight="1">
      <c r="A5" s="90" t="s">
        <v>3104</v>
      </c>
    </row>
    <row r="6" spans="1:4" ht="190.5" customHeight="1"/>
    <row r="7" spans="1:4">
      <c r="A7" s="713" t="s">
        <v>2401</v>
      </c>
      <c r="B7" s="653"/>
      <c r="C7" s="642" t="s">
        <v>927</v>
      </c>
      <c r="D7" s="642" t="s">
        <v>928</v>
      </c>
    </row>
    <row r="8" spans="1:4" ht="30.75" customHeight="1">
      <c r="A8" s="668" t="s">
        <v>2388</v>
      </c>
      <c r="B8" s="715" t="s">
        <v>2402</v>
      </c>
      <c r="C8" s="646">
        <f>D8*0.8</f>
        <v>1863.8400000000001</v>
      </c>
      <c r="D8" s="646">
        <v>2329.8000000000002</v>
      </c>
    </row>
    <row r="9" spans="1:4">
      <c r="A9" s="713" t="s">
        <v>2403</v>
      </c>
      <c r="B9" s="653"/>
      <c r="C9" s="642" t="s">
        <v>927</v>
      </c>
      <c r="D9" s="642" t="s">
        <v>928</v>
      </c>
    </row>
    <row r="10" spans="1:4" ht="43.5" customHeight="1">
      <c r="A10" s="668" t="s">
        <v>2404</v>
      </c>
      <c r="B10" s="715" t="s">
        <v>2405</v>
      </c>
      <c r="C10" s="646">
        <f>D10*0.8</f>
        <v>1954.4</v>
      </c>
      <c r="D10" s="646">
        <v>2443</v>
      </c>
    </row>
    <row r="11" spans="1:4">
      <c r="A11" s="927" t="s">
        <v>1947</v>
      </c>
      <c r="B11" s="927"/>
      <c r="C11" s="642" t="s">
        <v>927</v>
      </c>
      <c r="D11" s="642" t="s">
        <v>928</v>
      </c>
    </row>
    <row r="12" spans="1:4" ht="45" customHeight="1">
      <c r="A12" s="515" t="s">
        <v>2406</v>
      </c>
      <c r="B12" s="674" t="s">
        <v>2407</v>
      </c>
      <c r="C12" s="646">
        <f>D12*0.8</f>
        <v>2316</v>
      </c>
      <c r="D12" s="646">
        <v>2895</v>
      </c>
    </row>
    <row r="13" spans="1:4">
      <c r="A13" s="912" t="s">
        <v>1939</v>
      </c>
      <c r="B13" s="912"/>
      <c r="C13" s="642" t="s">
        <v>927</v>
      </c>
      <c r="D13" s="642" t="s">
        <v>928</v>
      </c>
    </row>
    <row r="14" spans="1:4" ht="33.75" customHeight="1">
      <c r="A14" s="923" t="s">
        <v>2408</v>
      </c>
      <c r="B14" s="928"/>
      <c r="C14" s="649"/>
      <c r="D14" s="649"/>
    </row>
    <row r="15" spans="1:4" ht="42" customHeight="1">
      <c r="A15" s="504" t="s">
        <v>2409</v>
      </c>
      <c r="B15" s="672" t="s">
        <v>2410</v>
      </c>
      <c r="C15" s="646">
        <f>D15*0.8</f>
        <v>2431.2000000000003</v>
      </c>
      <c r="D15" s="646">
        <v>3039</v>
      </c>
    </row>
    <row r="16" spans="1:4">
      <c r="A16" s="929" t="s">
        <v>1954</v>
      </c>
      <c r="B16" s="929"/>
      <c r="C16" s="728" t="s">
        <v>927</v>
      </c>
      <c r="D16" s="728" t="s">
        <v>928</v>
      </c>
    </row>
    <row r="17" spans="1:4" ht="36.75" customHeight="1">
      <c r="A17" s="916" t="s">
        <v>2411</v>
      </c>
      <c r="B17" s="930"/>
      <c r="C17" s="729"/>
      <c r="D17" s="729"/>
    </row>
    <row r="18" spans="1:4" ht="53.25" customHeight="1">
      <c r="A18" s="673" t="s">
        <v>2412</v>
      </c>
      <c r="B18" s="674" t="s">
        <v>2413</v>
      </c>
      <c r="C18" s="646">
        <f>D18*0.8</f>
        <v>2776</v>
      </c>
      <c r="D18" s="646">
        <v>3470</v>
      </c>
    </row>
    <row r="19" spans="1:4">
      <c r="A19" s="713" t="s">
        <v>2390</v>
      </c>
      <c r="B19" s="653"/>
      <c r="C19" s="642" t="s">
        <v>927</v>
      </c>
      <c r="D19" s="642" t="s">
        <v>928</v>
      </c>
    </row>
    <row r="20" spans="1:4">
      <c r="A20" s="673" t="s">
        <v>758</v>
      </c>
      <c r="B20" s="674" t="s">
        <v>1964</v>
      </c>
      <c r="C20" s="646">
        <f t="shared" ref="C20:C22" si="0">D20*0.8</f>
        <v>135.44000000000003</v>
      </c>
      <c r="D20" s="646">
        <v>169.3</v>
      </c>
    </row>
    <row r="21" spans="1:4">
      <c r="A21" s="673" t="s">
        <v>2391</v>
      </c>
      <c r="B21" s="674" t="s">
        <v>2319</v>
      </c>
      <c r="C21" s="646">
        <f t="shared" si="0"/>
        <v>82.600000000000009</v>
      </c>
      <c r="D21" s="646">
        <v>103.25</v>
      </c>
    </row>
    <row r="22" spans="1:4">
      <c r="A22" s="673" t="s">
        <v>2020</v>
      </c>
      <c r="B22" s="674" t="s">
        <v>2021</v>
      </c>
      <c r="C22" s="646">
        <f t="shared" si="0"/>
        <v>200</v>
      </c>
      <c r="D22" s="646">
        <v>250</v>
      </c>
    </row>
    <row r="23" spans="1:4">
      <c r="A23" s="713" t="s">
        <v>2414</v>
      </c>
      <c r="B23" s="653"/>
      <c r="C23" s="642" t="s">
        <v>927</v>
      </c>
      <c r="D23" s="642" t="s">
        <v>928</v>
      </c>
    </row>
    <row r="24" spans="1:4" ht="39" customHeight="1">
      <c r="A24" s="673" t="s">
        <v>2340</v>
      </c>
      <c r="B24" s="674" t="s">
        <v>2392</v>
      </c>
      <c r="C24" s="646">
        <f t="shared" ref="C24:C27" si="1">D24*0.8</f>
        <v>368.56</v>
      </c>
      <c r="D24" s="646">
        <v>460.7</v>
      </c>
    </row>
    <row r="25" spans="1:4">
      <c r="A25" s="673" t="s">
        <v>2393</v>
      </c>
      <c r="B25" s="674" t="s">
        <v>2415</v>
      </c>
      <c r="C25" s="646">
        <f t="shared" si="1"/>
        <v>16</v>
      </c>
      <c r="D25" s="646">
        <v>20</v>
      </c>
    </row>
    <row r="26" spans="1:4">
      <c r="A26" s="673" t="s">
        <v>2395</v>
      </c>
      <c r="B26" s="674" t="s">
        <v>2396</v>
      </c>
      <c r="C26" s="646">
        <f t="shared" si="1"/>
        <v>16</v>
      </c>
      <c r="D26" s="646">
        <v>20</v>
      </c>
    </row>
    <row r="27" spans="1:4">
      <c r="A27" s="673" t="s">
        <v>2397</v>
      </c>
      <c r="B27" s="674" t="s">
        <v>2398</v>
      </c>
      <c r="C27" s="646">
        <f t="shared" si="1"/>
        <v>40</v>
      </c>
      <c r="D27" s="646">
        <v>50</v>
      </c>
    </row>
    <row r="28" spans="1:4">
      <c r="A28" s="713" t="s">
        <v>2060</v>
      </c>
      <c r="B28" s="653"/>
      <c r="C28" s="642" t="s">
        <v>927</v>
      </c>
      <c r="D28" s="642" t="s">
        <v>928</v>
      </c>
    </row>
    <row r="29" spans="1:4">
      <c r="A29" s="726" t="s">
        <v>1983</v>
      </c>
      <c r="B29" s="727" t="s">
        <v>2399</v>
      </c>
      <c r="C29" s="646">
        <f t="shared" ref="C29:C31" si="2">D29*0.8</f>
        <v>213.60000000000002</v>
      </c>
      <c r="D29" s="646">
        <v>267</v>
      </c>
    </row>
    <row r="30" spans="1:4" ht="20.25">
      <c r="A30" s="673" t="s">
        <v>2061</v>
      </c>
      <c r="B30" s="674" t="s">
        <v>2326</v>
      </c>
      <c r="C30" s="646">
        <f t="shared" si="2"/>
        <v>397.84000000000003</v>
      </c>
      <c r="D30" s="646">
        <v>497.3</v>
      </c>
    </row>
    <row r="31" spans="1:4" ht="20.25">
      <c r="A31" s="673" t="s">
        <v>2063</v>
      </c>
      <c r="B31" s="674" t="s">
        <v>2327</v>
      </c>
      <c r="C31" s="646">
        <f t="shared" si="2"/>
        <v>1084</v>
      </c>
      <c r="D31" s="646">
        <v>1355</v>
      </c>
    </row>
    <row r="32" spans="1:4">
      <c r="A32" s="713" t="s">
        <v>2069</v>
      </c>
      <c r="B32" s="653"/>
      <c r="C32" s="642" t="s">
        <v>927</v>
      </c>
      <c r="D32" s="642" t="s">
        <v>928</v>
      </c>
    </row>
    <row r="33" spans="1:6">
      <c r="A33" s="673" t="s">
        <v>2070</v>
      </c>
      <c r="B33" s="674" t="s">
        <v>2071</v>
      </c>
      <c r="C33" s="646">
        <f t="shared" ref="C33:C40" si="3">D33*0.8</f>
        <v>1300.5920000000001</v>
      </c>
      <c r="D33" s="646">
        <v>1625.74</v>
      </c>
    </row>
    <row r="34" spans="1:6">
      <c r="A34" s="673" t="s">
        <v>2072</v>
      </c>
      <c r="B34" s="674" t="s">
        <v>2073</v>
      </c>
      <c r="C34" s="646">
        <f t="shared" si="3"/>
        <v>1467</v>
      </c>
      <c r="D34" s="646">
        <v>1833.75</v>
      </c>
    </row>
    <row r="35" spans="1:6">
      <c r="A35" s="673" t="s">
        <v>2074</v>
      </c>
      <c r="B35" s="674" t="s">
        <v>2075</v>
      </c>
      <c r="C35" s="646">
        <f t="shared" si="3"/>
        <v>3945.6000000000004</v>
      </c>
      <c r="D35" s="646">
        <v>4932</v>
      </c>
    </row>
    <row r="36" spans="1:6">
      <c r="A36" s="673" t="s">
        <v>2076</v>
      </c>
      <c r="B36" s="674" t="s">
        <v>2077</v>
      </c>
      <c r="C36" s="646">
        <f t="shared" si="3"/>
        <v>2643.7840000000001</v>
      </c>
      <c r="D36" s="646">
        <v>3304.73</v>
      </c>
    </row>
    <row r="37" spans="1:6" ht="20.25">
      <c r="A37" s="671" t="s">
        <v>2078</v>
      </c>
      <c r="B37" s="672" t="s">
        <v>2079</v>
      </c>
      <c r="C37" s="646">
        <f t="shared" si="3"/>
        <v>743.40000000000009</v>
      </c>
      <c r="D37" s="646">
        <v>929.25</v>
      </c>
    </row>
    <row r="38" spans="1:6">
      <c r="A38" s="673" t="s">
        <v>2080</v>
      </c>
      <c r="B38" s="674" t="s">
        <v>2081</v>
      </c>
      <c r="C38" s="646">
        <f t="shared" si="3"/>
        <v>65.448000000000008</v>
      </c>
      <c r="D38" s="646">
        <v>81.81</v>
      </c>
    </row>
    <row r="39" spans="1:6">
      <c r="A39" s="673" t="s">
        <v>2082</v>
      </c>
      <c r="B39" s="674" t="s">
        <v>2083</v>
      </c>
      <c r="C39" s="646">
        <f t="shared" si="3"/>
        <v>505.8</v>
      </c>
      <c r="D39" s="646">
        <v>632.25</v>
      </c>
    </row>
    <row r="40" spans="1:6">
      <c r="A40" s="668" t="s">
        <v>2084</v>
      </c>
      <c r="B40" s="669" t="s">
        <v>2085</v>
      </c>
      <c r="C40" s="646">
        <f t="shared" si="3"/>
        <v>97.632000000000005</v>
      </c>
      <c r="D40" s="646">
        <v>122.04</v>
      </c>
    </row>
    <row r="41" spans="1:6">
      <c r="A41" s="730" t="s">
        <v>2333</v>
      </c>
      <c r="B41" s="731"/>
      <c r="C41" s="642" t="s">
        <v>927</v>
      </c>
      <c r="D41" s="642" t="s">
        <v>928</v>
      </c>
    </row>
    <row r="42" spans="1:6" ht="30" customHeight="1">
      <c r="A42" s="916" t="s">
        <v>2334</v>
      </c>
      <c r="B42" s="916"/>
      <c r="C42" s="650"/>
      <c r="D42" s="650"/>
    </row>
    <row r="43" spans="1:6" ht="20.25">
      <c r="A43" s="673" t="s">
        <v>2120</v>
      </c>
      <c r="B43" s="674" t="s">
        <v>2335</v>
      </c>
      <c r="C43" s="646">
        <f t="shared" ref="C43:C46" si="4">D43*0.8</f>
        <v>200</v>
      </c>
      <c r="D43" s="646">
        <v>250</v>
      </c>
    </row>
    <row r="44" spans="1:6">
      <c r="A44" s="673" t="s">
        <v>2122</v>
      </c>
      <c r="B44" s="674" t="s">
        <v>2123</v>
      </c>
      <c r="C44" s="646">
        <f t="shared" si="4"/>
        <v>300</v>
      </c>
      <c r="D44" s="646">
        <v>375</v>
      </c>
    </row>
    <row r="45" spans="1:6" ht="20.25">
      <c r="A45" s="671" t="s">
        <v>2124</v>
      </c>
      <c r="B45" s="672" t="s">
        <v>2336</v>
      </c>
      <c r="C45" s="646">
        <f t="shared" si="4"/>
        <v>300</v>
      </c>
      <c r="D45" s="646">
        <v>375</v>
      </c>
    </row>
    <row r="46" spans="1:6" s="655" customFormat="1" ht="20.25">
      <c r="A46" s="668" t="s">
        <v>2126</v>
      </c>
      <c r="B46" s="669" t="s">
        <v>2127</v>
      </c>
      <c r="C46" s="646">
        <f t="shared" si="4"/>
        <v>72.8</v>
      </c>
      <c r="D46" s="646">
        <v>91</v>
      </c>
      <c r="E46"/>
      <c r="F46"/>
    </row>
    <row r="47" spans="1:6">
      <c r="A47" s="713" t="s">
        <v>2133</v>
      </c>
      <c r="B47" s="653"/>
      <c r="C47" s="642" t="s">
        <v>927</v>
      </c>
      <c r="D47" s="642" t="s">
        <v>928</v>
      </c>
    </row>
    <row r="48" spans="1:6" ht="29.25">
      <c r="A48" s="673" t="s">
        <v>2134</v>
      </c>
      <c r="B48" s="674" t="s">
        <v>2344</v>
      </c>
      <c r="C48" s="646">
        <f>D48*0.8</f>
        <v>2476</v>
      </c>
      <c r="D48" s="646">
        <v>3095</v>
      </c>
    </row>
    <row r="49" spans="1:4">
      <c r="A49" s="713" t="s">
        <v>1976</v>
      </c>
      <c r="B49" s="653"/>
      <c r="C49" s="642" t="s">
        <v>927</v>
      </c>
      <c r="D49" s="642" t="s">
        <v>928</v>
      </c>
    </row>
    <row r="50" spans="1:4" ht="29.25">
      <c r="A50" s="673" t="s">
        <v>1986</v>
      </c>
      <c r="B50" s="674" t="s">
        <v>2416</v>
      </c>
      <c r="C50" s="646">
        <f t="shared" ref="C50:C59" si="5">D50*0.8</f>
        <v>498.40000000000003</v>
      </c>
      <c r="D50" s="646">
        <v>623</v>
      </c>
    </row>
    <row r="51" spans="1:4">
      <c r="A51" s="673" t="s">
        <v>1990</v>
      </c>
      <c r="B51" s="674" t="s">
        <v>2417</v>
      </c>
      <c r="C51" s="646">
        <f t="shared" si="5"/>
        <v>41.84</v>
      </c>
      <c r="D51" s="646">
        <v>52.3</v>
      </c>
    </row>
    <row r="52" spans="1:4">
      <c r="A52" s="673" t="s">
        <v>1992</v>
      </c>
      <c r="B52" s="674" t="s">
        <v>1993</v>
      </c>
      <c r="C52" s="646">
        <f t="shared" si="5"/>
        <v>41.84</v>
      </c>
      <c r="D52" s="646">
        <v>52.3</v>
      </c>
    </row>
    <row r="53" spans="1:4">
      <c r="A53" s="673" t="s">
        <v>1996</v>
      </c>
      <c r="B53" s="674" t="s">
        <v>1997</v>
      </c>
      <c r="C53" s="646">
        <f t="shared" si="5"/>
        <v>344</v>
      </c>
      <c r="D53" s="646">
        <v>430</v>
      </c>
    </row>
    <row r="54" spans="1:4">
      <c r="A54" s="673" t="s">
        <v>1983</v>
      </c>
      <c r="B54" s="674" t="s">
        <v>1984</v>
      </c>
      <c r="C54" s="646">
        <f t="shared" si="5"/>
        <v>204</v>
      </c>
      <c r="D54" s="646">
        <v>255</v>
      </c>
    </row>
    <row r="55" spans="1:4">
      <c r="A55" s="673" t="s">
        <v>2148</v>
      </c>
      <c r="B55" s="674" t="s">
        <v>2149</v>
      </c>
      <c r="C55" s="646">
        <f t="shared" si="5"/>
        <v>440.98400000000004</v>
      </c>
      <c r="D55" s="646">
        <v>551.23</v>
      </c>
    </row>
    <row r="56" spans="1:4">
      <c r="A56" s="673" t="s">
        <v>2150</v>
      </c>
      <c r="B56" s="674" t="s">
        <v>2151</v>
      </c>
      <c r="C56" s="646">
        <f t="shared" si="5"/>
        <v>936</v>
      </c>
      <c r="D56" s="646">
        <v>1170</v>
      </c>
    </row>
    <row r="57" spans="1:4">
      <c r="A57" s="673" t="s">
        <v>2152</v>
      </c>
      <c r="B57" s="674" t="s">
        <v>2153</v>
      </c>
      <c r="C57" s="646">
        <f t="shared" si="5"/>
        <v>3009.6000000000004</v>
      </c>
      <c r="D57" s="646">
        <v>3762</v>
      </c>
    </row>
    <row r="58" spans="1:4">
      <c r="A58" s="673" t="s">
        <v>2154</v>
      </c>
      <c r="B58" s="674" t="s">
        <v>2155</v>
      </c>
      <c r="C58" s="646">
        <f t="shared" si="5"/>
        <v>936</v>
      </c>
      <c r="D58" s="646">
        <v>1170</v>
      </c>
    </row>
    <row r="59" spans="1:4" ht="20.25">
      <c r="A59" s="673" t="s">
        <v>2178</v>
      </c>
      <c r="B59" s="674" t="s">
        <v>2179</v>
      </c>
      <c r="C59" s="646">
        <f t="shared" si="5"/>
        <v>40</v>
      </c>
      <c r="D59" s="646">
        <v>50</v>
      </c>
    </row>
  </sheetData>
  <mergeCells count="6">
    <mergeCell ref="A42:B42"/>
    <mergeCell ref="A11:B11"/>
    <mergeCell ref="A13:B13"/>
    <mergeCell ref="A14:B14"/>
    <mergeCell ref="A16:B16"/>
    <mergeCell ref="A17:B17"/>
  </mergeCell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084BB-AD29-47EE-9DB9-DC0EDF64FBAF}">
  <dimension ref="A1:G82"/>
  <sheetViews>
    <sheetView topLeftCell="A68" workbookViewId="0">
      <selection activeCell="C86" sqref="C86"/>
    </sheetView>
  </sheetViews>
  <sheetFormatPr defaultRowHeight="15"/>
  <cols>
    <col min="1" max="1" width="15" customWidth="1"/>
    <col min="2" max="2" width="54.7109375" customWidth="1"/>
    <col min="3" max="4" width="10.7109375" customWidth="1"/>
  </cols>
  <sheetData>
    <row r="1" spans="1:4" ht="17.25" customHeight="1"/>
    <row r="2" spans="1:4" ht="17.25" customHeight="1"/>
    <row r="3" spans="1:4" ht="17.25" customHeight="1"/>
    <row r="4" spans="1:4" ht="3" customHeight="1"/>
    <row r="5" spans="1:4" ht="18.600000000000001" customHeight="1">
      <c r="A5" s="90" t="s">
        <v>3104</v>
      </c>
    </row>
    <row r="6" spans="1:4" ht="189.75" customHeight="1"/>
    <row r="7" spans="1:4">
      <c r="A7" s="652" t="s">
        <v>2418</v>
      </c>
      <c r="B7" s="653"/>
      <c r="C7" s="714" t="s">
        <v>927</v>
      </c>
      <c r="D7" s="643" t="s">
        <v>928</v>
      </c>
    </row>
    <row r="8" spans="1:4" ht="28.5" customHeight="1">
      <c r="A8" s="693" t="s">
        <v>2419</v>
      </c>
      <c r="B8" s="694" t="s">
        <v>2420</v>
      </c>
      <c r="C8" s="646">
        <f>D8*0.8</f>
        <v>1863.8400000000001</v>
      </c>
      <c r="D8" s="646">
        <v>2329.8000000000002</v>
      </c>
    </row>
    <row r="9" spans="1:4" ht="28.5" customHeight="1">
      <c r="A9" s="689" t="s">
        <v>2421</v>
      </c>
      <c r="B9" s="694" t="s">
        <v>2422</v>
      </c>
      <c r="C9" s="646">
        <f>D9*0.8</f>
        <v>1863.8400000000001</v>
      </c>
      <c r="D9" s="646">
        <v>2329.8000000000002</v>
      </c>
    </row>
    <row r="10" spans="1:4">
      <c r="A10" s="652" t="s">
        <v>2390</v>
      </c>
      <c r="B10" s="653"/>
      <c r="C10" s="714" t="s">
        <v>927</v>
      </c>
      <c r="D10" s="643" t="s">
        <v>928</v>
      </c>
    </row>
    <row r="11" spans="1:4">
      <c r="A11" s="673" t="s">
        <v>758</v>
      </c>
      <c r="B11" s="674" t="s">
        <v>1964</v>
      </c>
      <c r="C11" s="646">
        <f t="shared" ref="C11:C17" si="0">D11*0.8</f>
        <v>135.44000000000003</v>
      </c>
      <c r="D11" s="646">
        <v>169.3</v>
      </c>
    </row>
    <row r="12" spans="1:4">
      <c r="A12" s="673" t="s">
        <v>2391</v>
      </c>
      <c r="B12" s="674" t="s">
        <v>2319</v>
      </c>
      <c r="C12" s="646">
        <f t="shared" si="0"/>
        <v>82.600000000000009</v>
      </c>
      <c r="D12" s="646">
        <v>103.25</v>
      </c>
    </row>
    <row r="13" spans="1:4">
      <c r="A13" s="673" t="s">
        <v>2020</v>
      </c>
      <c r="B13" s="674" t="s">
        <v>2021</v>
      </c>
      <c r="C13" s="646">
        <f t="shared" si="0"/>
        <v>200</v>
      </c>
      <c r="D13" s="646">
        <v>250</v>
      </c>
    </row>
    <row r="14" spans="1:4" ht="39" customHeight="1">
      <c r="A14" s="673" t="s">
        <v>2340</v>
      </c>
      <c r="B14" s="674" t="s">
        <v>2423</v>
      </c>
      <c r="C14" s="646">
        <f t="shared" si="0"/>
        <v>368.56</v>
      </c>
      <c r="D14" s="646">
        <v>460.7</v>
      </c>
    </row>
    <row r="15" spans="1:4">
      <c r="A15" s="673" t="s">
        <v>2393</v>
      </c>
      <c r="B15" s="674" t="s">
        <v>2394</v>
      </c>
      <c r="C15" s="646">
        <f t="shared" si="0"/>
        <v>16</v>
      </c>
      <c r="D15" s="646">
        <v>20</v>
      </c>
    </row>
    <row r="16" spans="1:4">
      <c r="A16" s="673" t="s">
        <v>2395</v>
      </c>
      <c r="B16" s="674" t="s">
        <v>2396</v>
      </c>
      <c r="C16" s="646">
        <f t="shared" si="0"/>
        <v>16</v>
      </c>
      <c r="D16" s="646">
        <v>20</v>
      </c>
    </row>
    <row r="17" spans="1:4">
      <c r="A17" s="673" t="s">
        <v>2424</v>
      </c>
      <c r="B17" s="674" t="s">
        <v>2398</v>
      </c>
      <c r="C17" s="646">
        <f t="shared" si="0"/>
        <v>40</v>
      </c>
      <c r="D17" s="646">
        <v>50</v>
      </c>
    </row>
    <row r="18" spans="1:4">
      <c r="A18" s="652" t="s">
        <v>2358</v>
      </c>
      <c r="B18" s="653"/>
      <c r="C18" s="714" t="s">
        <v>927</v>
      </c>
      <c r="D18" s="643" t="s">
        <v>928</v>
      </c>
    </row>
    <row r="19" spans="1:4">
      <c r="A19" s="923" t="s">
        <v>2209</v>
      </c>
      <c r="B19" s="923"/>
      <c r="C19" s="650"/>
      <c r="D19" s="650"/>
    </row>
    <row r="20" spans="1:4">
      <c r="A20" s="693" t="s">
        <v>2210</v>
      </c>
      <c r="B20" s="694" t="s">
        <v>2211</v>
      </c>
      <c r="C20" s="646">
        <f t="shared" ref="C20:C25" si="1">D20*0.8</f>
        <v>1560</v>
      </c>
      <c r="D20" s="646">
        <v>1950</v>
      </c>
    </row>
    <row r="21" spans="1:4">
      <c r="A21" s="695" t="s">
        <v>2212</v>
      </c>
      <c r="B21" s="696" t="s">
        <v>2213</v>
      </c>
      <c r="C21" s="646">
        <f t="shared" si="1"/>
        <v>1560</v>
      </c>
      <c r="D21" s="646">
        <v>1950</v>
      </c>
    </row>
    <row r="22" spans="1:4">
      <c r="A22" s="695" t="s">
        <v>2214</v>
      </c>
      <c r="B22" s="696" t="s">
        <v>2215</v>
      </c>
      <c r="C22" s="646">
        <f t="shared" si="1"/>
        <v>2080</v>
      </c>
      <c r="D22" s="646">
        <v>2600</v>
      </c>
    </row>
    <row r="23" spans="1:4">
      <c r="A23" s="695" t="s">
        <v>2216</v>
      </c>
      <c r="B23" s="696" t="s">
        <v>2217</v>
      </c>
      <c r="C23" s="646">
        <f t="shared" si="1"/>
        <v>2080</v>
      </c>
      <c r="D23" s="646">
        <v>2600</v>
      </c>
    </row>
    <row r="24" spans="1:4">
      <c r="A24" s="695" t="s">
        <v>2218</v>
      </c>
      <c r="B24" s="696" t="s">
        <v>2219</v>
      </c>
      <c r="C24" s="646">
        <f t="shared" si="1"/>
        <v>3648</v>
      </c>
      <c r="D24" s="646">
        <v>4560</v>
      </c>
    </row>
    <row r="25" spans="1:4">
      <c r="A25" s="695" t="s">
        <v>2220</v>
      </c>
      <c r="B25" s="696" t="s">
        <v>2221</v>
      </c>
      <c r="C25" s="646">
        <f t="shared" si="1"/>
        <v>3648</v>
      </c>
      <c r="D25" s="646">
        <v>4560</v>
      </c>
    </row>
    <row r="26" spans="1:4">
      <c r="A26" s="652" t="s">
        <v>2425</v>
      </c>
      <c r="B26" s="653"/>
      <c r="C26" s="714" t="s">
        <v>927</v>
      </c>
      <c r="D26" s="643" t="s">
        <v>928</v>
      </c>
    </row>
    <row r="27" spans="1:4">
      <c r="A27" s="923" t="s">
        <v>2223</v>
      </c>
      <c r="B27" s="923"/>
      <c r="C27" s="650"/>
      <c r="D27" s="650"/>
    </row>
    <row r="28" spans="1:4">
      <c r="A28" s="693" t="s">
        <v>2224</v>
      </c>
      <c r="B28" s="694" t="s">
        <v>2211</v>
      </c>
      <c r="C28" s="646">
        <f t="shared" ref="C28:C31" si="2">D28*0.8</f>
        <v>1332</v>
      </c>
      <c r="D28" s="646">
        <v>1665</v>
      </c>
    </row>
    <row r="29" spans="1:4">
      <c r="A29" s="695" t="s">
        <v>2225</v>
      </c>
      <c r="B29" s="696" t="s">
        <v>2213</v>
      </c>
      <c r="C29" s="646">
        <f t="shared" si="2"/>
        <v>1332</v>
      </c>
      <c r="D29" s="646">
        <v>1665</v>
      </c>
    </row>
    <row r="30" spans="1:4">
      <c r="A30" s="695" t="s">
        <v>2226</v>
      </c>
      <c r="B30" s="696" t="s">
        <v>2215</v>
      </c>
      <c r="C30" s="646">
        <f t="shared" si="2"/>
        <v>1813.6000000000001</v>
      </c>
      <c r="D30" s="646">
        <v>2267</v>
      </c>
    </row>
    <row r="31" spans="1:4">
      <c r="A31" s="695" t="s">
        <v>2227</v>
      </c>
      <c r="B31" s="696" t="s">
        <v>2217</v>
      </c>
      <c r="C31" s="646">
        <f t="shared" si="2"/>
        <v>1732</v>
      </c>
      <c r="D31" s="646">
        <v>2165</v>
      </c>
    </row>
    <row r="32" spans="1:4">
      <c r="A32" s="652" t="s">
        <v>2325</v>
      </c>
      <c r="B32" s="653"/>
      <c r="C32" s="714" t="s">
        <v>927</v>
      </c>
      <c r="D32" s="643" t="s">
        <v>928</v>
      </c>
    </row>
    <row r="33" spans="1:7" s="655" customFormat="1" ht="20.25">
      <c r="A33" s="673" t="s">
        <v>2228</v>
      </c>
      <c r="B33" s="674" t="s">
        <v>2229</v>
      </c>
      <c r="C33" s="646">
        <f t="shared" ref="C33:C36" si="3">D33*0.8</f>
        <v>1792</v>
      </c>
      <c r="D33" s="646">
        <v>2240</v>
      </c>
      <c r="E33"/>
      <c r="F33"/>
    </row>
    <row r="34" spans="1:7" s="655" customFormat="1" ht="20.25">
      <c r="A34" s="673" t="s">
        <v>2230</v>
      </c>
      <c r="B34" s="674" t="s">
        <v>2231</v>
      </c>
      <c r="C34" s="646">
        <f t="shared" si="3"/>
        <v>1792</v>
      </c>
      <c r="D34" s="646">
        <v>2240</v>
      </c>
      <c r="E34"/>
      <c r="F34"/>
      <c r="G34" s="655" t="s">
        <v>2232</v>
      </c>
    </row>
    <row r="35" spans="1:7">
      <c r="A35" s="695" t="s">
        <v>2233</v>
      </c>
      <c r="B35" s="696" t="s">
        <v>2219</v>
      </c>
      <c r="C35" s="646">
        <f t="shared" si="3"/>
        <v>3152</v>
      </c>
      <c r="D35" s="646">
        <v>3940</v>
      </c>
    </row>
    <row r="36" spans="1:7">
      <c r="A36" s="693" t="s">
        <v>2234</v>
      </c>
      <c r="B36" s="694" t="s">
        <v>2221</v>
      </c>
      <c r="C36" s="646">
        <f t="shared" si="3"/>
        <v>3152</v>
      </c>
      <c r="D36" s="646">
        <v>3940</v>
      </c>
    </row>
    <row r="37" spans="1:7">
      <c r="A37" s="652" t="s">
        <v>2060</v>
      </c>
      <c r="B37" s="653"/>
      <c r="C37" s="714" t="s">
        <v>927</v>
      </c>
      <c r="D37" s="643" t="s">
        <v>928</v>
      </c>
    </row>
    <row r="38" spans="1:7">
      <c r="A38" s="726" t="s">
        <v>1983</v>
      </c>
      <c r="B38" s="727" t="s">
        <v>2399</v>
      </c>
      <c r="C38" s="646">
        <f t="shared" ref="C38:C42" si="4">D38*0.8</f>
        <v>213.60000000000002</v>
      </c>
      <c r="D38" s="646">
        <v>267</v>
      </c>
    </row>
    <row r="39" spans="1:7" ht="20.25">
      <c r="A39" s="693" t="s">
        <v>2061</v>
      </c>
      <c r="B39" s="694" t="s">
        <v>2235</v>
      </c>
      <c r="C39" s="646">
        <f t="shared" si="4"/>
        <v>397.84000000000003</v>
      </c>
      <c r="D39" s="646">
        <v>497.3</v>
      </c>
    </row>
    <row r="40" spans="1:7" ht="20.25">
      <c r="A40" s="693" t="s">
        <v>2063</v>
      </c>
      <c r="B40" s="694" t="s">
        <v>2236</v>
      </c>
      <c r="C40" s="646">
        <f t="shared" si="4"/>
        <v>1084</v>
      </c>
      <c r="D40" s="646">
        <v>1355</v>
      </c>
    </row>
    <row r="41" spans="1:7">
      <c r="A41" s="693" t="s">
        <v>2065</v>
      </c>
      <c r="B41" s="694" t="s">
        <v>2237</v>
      </c>
      <c r="C41" s="646">
        <f t="shared" si="4"/>
        <v>1084</v>
      </c>
      <c r="D41" s="646">
        <v>1355</v>
      </c>
    </row>
    <row r="42" spans="1:7">
      <c r="A42" s="695" t="s">
        <v>2067</v>
      </c>
      <c r="B42" s="696" t="s">
        <v>2238</v>
      </c>
      <c r="C42" s="646">
        <f t="shared" si="4"/>
        <v>1392</v>
      </c>
      <c r="D42" s="646">
        <v>1740</v>
      </c>
    </row>
    <row r="43" spans="1:7">
      <c r="A43" s="652" t="s">
        <v>2069</v>
      </c>
      <c r="B43" s="653"/>
      <c r="C43" s="714" t="s">
        <v>927</v>
      </c>
      <c r="D43" s="643" t="s">
        <v>928</v>
      </c>
    </row>
    <row r="44" spans="1:7">
      <c r="A44" s="693" t="s">
        <v>2070</v>
      </c>
      <c r="B44" s="694" t="s">
        <v>2071</v>
      </c>
      <c r="C44" s="646">
        <f t="shared" ref="C44:C52" si="5">D44*0.8</f>
        <v>1300.5920000000001</v>
      </c>
      <c r="D44" s="646">
        <v>1625.74</v>
      </c>
    </row>
    <row r="45" spans="1:7">
      <c r="A45" s="693" t="s">
        <v>2072</v>
      </c>
      <c r="B45" s="694" t="s">
        <v>2073</v>
      </c>
      <c r="C45" s="646">
        <f t="shared" si="5"/>
        <v>1467</v>
      </c>
      <c r="D45" s="646">
        <v>1833.75</v>
      </c>
    </row>
    <row r="46" spans="1:7">
      <c r="A46" s="693" t="s">
        <v>2074</v>
      </c>
      <c r="B46" s="694" t="s">
        <v>2075</v>
      </c>
      <c r="C46" s="646">
        <f t="shared" si="5"/>
        <v>3945.6000000000004</v>
      </c>
      <c r="D46" s="646">
        <v>4932</v>
      </c>
    </row>
    <row r="47" spans="1:7">
      <c r="A47" s="693" t="s">
        <v>2076</v>
      </c>
      <c r="B47" s="694" t="s">
        <v>2077</v>
      </c>
      <c r="C47" s="646">
        <f t="shared" si="5"/>
        <v>2643.7840000000001</v>
      </c>
      <c r="D47" s="646">
        <v>3304.73</v>
      </c>
    </row>
    <row r="48" spans="1:7" ht="20.25">
      <c r="A48" s="693" t="s">
        <v>2078</v>
      </c>
      <c r="B48" s="694" t="s">
        <v>2079</v>
      </c>
      <c r="C48" s="646">
        <f t="shared" si="5"/>
        <v>743.40000000000009</v>
      </c>
      <c r="D48" s="646">
        <v>929.25</v>
      </c>
    </row>
    <row r="49" spans="1:6">
      <c r="A49" s="693" t="s">
        <v>2080</v>
      </c>
      <c r="B49" s="694" t="s">
        <v>2081</v>
      </c>
      <c r="C49" s="646">
        <f t="shared" si="5"/>
        <v>65.448000000000008</v>
      </c>
      <c r="D49" s="646">
        <v>81.81</v>
      </c>
    </row>
    <row r="50" spans="1:6">
      <c r="A50" s="693" t="s">
        <v>2082</v>
      </c>
      <c r="B50" s="694" t="s">
        <v>2083</v>
      </c>
      <c r="C50" s="646">
        <f t="shared" si="5"/>
        <v>505.8</v>
      </c>
      <c r="D50" s="646">
        <v>632.25</v>
      </c>
    </row>
    <row r="51" spans="1:6">
      <c r="A51" s="693" t="s">
        <v>2084</v>
      </c>
      <c r="B51" s="694" t="s">
        <v>2085</v>
      </c>
      <c r="C51" s="646">
        <f t="shared" si="5"/>
        <v>97.632000000000005</v>
      </c>
      <c r="D51" s="646">
        <v>122.04</v>
      </c>
    </row>
    <row r="52" spans="1:6" s="655" customFormat="1">
      <c r="A52" s="673" t="s">
        <v>2086</v>
      </c>
      <c r="B52" s="674" t="s">
        <v>2087</v>
      </c>
      <c r="C52" s="646">
        <f t="shared" si="5"/>
        <v>524.16000000000008</v>
      </c>
      <c r="D52" s="646">
        <v>655.20000000000005</v>
      </c>
      <c r="E52"/>
      <c r="F52"/>
    </row>
    <row r="53" spans="1:6">
      <c r="A53" s="925" t="s">
        <v>2359</v>
      </c>
      <c r="B53" s="926"/>
      <c r="C53" s="714" t="s">
        <v>927</v>
      </c>
      <c r="D53" s="643" t="s">
        <v>928</v>
      </c>
    </row>
    <row r="54" spans="1:6" ht="30" customHeight="1">
      <c r="A54" s="923" t="s">
        <v>2334</v>
      </c>
      <c r="B54" s="923"/>
      <c r="C54" s="650"/>
      <c r="D54" s="650"/>
    </row>
    <row r="55" spans="1:6" ht="20.25">
      <c r="A55" s="693" t="s">
        <v>2120</v>
      </c>
      <c r="B55" s="694" t="s">
        <v>2360</v>
      </c>
      <c r="C55" s="646">
        <f t="shared" ref="C55:C58" si="6">D55*0.8</f>
        <v>200</v>
      </c>
      <c r="D55" s="646">
        <v>250</v>
      </c>
    </row>
    <row r="56" spans="1:6">
      <c r="A56" s="693" t="s">
        <v>2122</v>
      </c>
      <c r="B56" s="694" t="s">
        <v>2123</v>
      </c>
      <c r="C56" s="646">
        <f t="shared" si="6"/>
        <v>300</v>
      </c>
      <c r="D56" s="646">
        <v>375</v>
      </c>
    </row>
    <row r="57" spans="1:6" ht="20.25">
      <c r="A57" s="693" t="s">
        <v>2124</v>
      </c>
      <c r="B57" s="694" t="s">
        <v>2125</v>
      </c>
      <c r="C57" s="646">
        <f t="shared" si="6"/>
        <v>300</v>
      </c>
      <c r="D57" s="646">
        <v>375</v>
      </c>
    </row>
    <row r="58" spans="1:6" ht="20.25">
      <c r="A58" s="693" t="s">
        <v>2126</v>
      </c>
      <c r="B58" s="694" t="s">
        <v>2127</v>
      </c>
      <c r="C58" s="646">
        <f t="shared" si="6"/>
        <v>72.8</v>
      </c>
      <c r="D58" s="646">
        <v>91</v>
      </c>
    </row>
    <row r="59" spans="1:6">
      <c r="A59" s="925" t="s">
        <v>2133</v>
      </c>
      <c r="B59" s="926"/>
      <c r="C59" s="714" t="s">
        <v>927</v>
      </c>
      <c r="D59" s="643" t="s">
        <v>928</v>
      </c>
    </row>
    <row r="60" spans="1:6" ht="29.25">
      <c r="A60" s="693" t="s">
        <v>2241</v>
      </c>
      <c r="B60" s="694" t="s">
        <v>2242</v>
      </c>
      <c r="C60" s="646">
        <f t="shared" ref="C60:C61" si="7">D60*0.8</f>
        <v>2476</v>
      </c>
      <c r="D60" s="646">
        <v>3095</v>
      </c>
    </row>
    <row r="61" spans="1:6" ht="29.25">
      <c r="A61" s="693" t="s">
        <v>2243</v>
      </c>
      <c r="B61" s="694" t="s">
        <v>2244</v>
      </c>
      <c r="C61" s="646">
        <f t="shared" si="7"/>
        <v>1420</v>
      </c>
      <c r="D61" s="646">
        <v>1775</v>
      </c>
    </row>
    <row r="62" spans="1:6">
      <c r="A62" s="925" t="s">
        <v>1976</v>
      </c>
      <c r="B62" s="926"/>
      <c r="C62" s="714" t="s">
        <v>927</v>
      </c>
      <c r="D62" s="643" t="s">
        <v>928</v>
      </c>
    </row>
    <row r="63" spans="1:6">
      <c r="A63" s="693" t="s">
        <v>2144</v>
      </c>
      <c r="B63" s="694" t="s">
        <v>2145</v>
      </c>
      <c r="C63" s="646">
        <f t="shared" ref="C63:C69" si="8">D63*0.8</f>
        <v>582.39200000000005</v>
      </c>
      <c r="D63" s="646">
        <v>727.99</v>
      </c>
    </row>
    <row r="64" spans="1:6">
      <c r="A64" s="693" t="s">
        <v>2146</v>
      </c>
      <c r="B64" s="694" t="s">
        <v>2147</v>
      </c>
      <c r="C64" s="646">
        <f t="shared" si="8"/>
        <v>718.2</v>
      </c>
      <c r="D64" s="646">
        <v>897.75</v>
      </c>
    </row>
    <row r="65" spans="1:4">
      <c r="A65" s="693" t="s">
        <v>2148</v>
      </c>
      <c r="B65" s="694" t="s">
        <v>2149</v>
      </c>
      <c r="C65" s="646">
        <f t="shared" si="8"/>
        <v>440.98400000000004</v>
      </c>
      <c r="D65" s="646">
        <v>551.23</v>
      </c>
    </row>
    <row r="66" spans="1:4">
      <c r="A66" s="693" t="s">
        <v>2150</v>
      </c>
      <c r="B66" s="694" t="s">
        <v>2151</v>
      </c>
      <c r="C66" s="646">
        <f t="shared" si="8"/>
        <v>936</v>
      </c>
      <c r="D66" s="646">
        <v>1170</v>
      </c>
    </row>
    <row r="67" spans="1:4">
      <c r="A67" s="693" t="s">
        <v>2152</v>
      </c>
      <c r="B67" s="694" t="s">
        <v>2153</v>
      </c>
      <c r="C67" s="646">
        <f t="shared" si="8"/>
        <v>3009.6000000000004</v>
      </c>
      <c r="D67" s="646">
        <v>3762</v>
      </c>
    </row>
    <row r="68" spans="1:4">
      <c r="A68" s="693" t="s">
        <v>2154</v>
      </c>
      <c r="B68" s="694" t="s">
        <v>2155</v>
      </c>
      <c r="C68" s="646">
        <f t="shared" si="8"/>
        <v>936</v>
      </c>
      <c r="D68" s="646">
        <v>1170</v>
      </c>
    </row>
    <row r="69" spans="1:4" ht="20.25">
      <c r="A69" s="693" t="s">
        <v>2178</v>
      </c>
      <c r="B69" s="694" t="s">
        <v>2179</v>
      </c>
      <c r="C69" s="646">
        <f t="shared" si="8"/>
        <v>40</v>
      </c>
      <c r="D69" s="646">
        <v>50</v>
      </c>
    </row>
    <row r="70" spans="1:4">
      <c r="A70" s="925" t="s">
        <v>1985</v>
      </c>
      <c r="B70" s="926"/>
      <c r="C70" s="714" t="s">
        <v>927</v>
      </c>
      <c r="D70" s="643" t="s">
        <v>928</v>
      </c>
    </row>
    <row r="71" spans="1:4">
      <c r="A71" s="693" t="s">
        <v>2248</v>
      </c>
      <c r="B71" s="694" t="s">
        <v>2249</v>
      </c>
      <c r="C71" s="646">
        <f t="shared" ref="C71:C82" si="9">D71*0.8</f>
        <v>1560</v>
      </c>
      <c r="D71" s="646">
        <v>1950</v>
      </c>
    </row>
    <row r="72" spans="1:4">
      <c r="A72" s="693" t="s">
        <v>2250</v>
      </c>
      <c r="B72" s="694" t="s">
        <v>2251</v>
      </c>
      <c r="C72" s="646">
        <f t="shared" si="9"/>
        <v>1560</v>
      </c>
      <c r="D72" s="646">
        <v>1950</v>
      </c>
    </row>
    <row r="73" spans="1:4">
      <c r="A73" s="693" t="s">
        <v>2252</v>
      </c>
      <c r="B73" s="694" t="s">
        <v>2253</v>
      </c>
      <c r="C73" s="646">
        <f t="shared" si="9"/>
        <v>2080</v>
      </c>
      <c r="D73" s="646">
        <v>2600</v>
      </c>
    </row>
    <row r="74" spans="1:4">
      <c r="A74" s="693" t="s">
        <v>2254</v>
      </c>
      <c r="B74" s="694" t="s">
        <v>2255</v>
      </c>
      <c r="C74" s="646">
        <f t="shared" si="9"/>
        <v>2080</v>
      </c>
      <c r="D74" s="646">
        <v>2600</v>
      </c>
    </row>
    <row r="75" spans="1:4">
      <c r="A75" s="693" t="s">
        <v>2256</v>
      </c>
      <c r="B75" s="694" t="s">
        <v>2257</v>
      </c>
      <c r="C75" s="646">
        <f t="shared" si="9"/>
        <v>3648</v>
      </c>
      <c r="D75" s="646">
        <v>4560</v>
      </c>
    </row>
    <row r="76" spans="1:4">
      <c r="A76" s="693" t="s">
        <v>2258</v>
      </c>
      <c r="B76" s="694" t="s">
        <v>2259</v>
      </c>
      <c r="C76" s="646">
        <f t="shared" si="9"/>
        <v>3648</v>
      </c>
      <c r="D76" s="646">
        <v>4560</v>
      </c>
    </row>
    <row r="77" spans="1:4">
      <c r="A77" s="693" t="s">
        <v>2260</v>
      </c>
      <c r="B77" s="694" t="s">
        <v>2261</v>
      </c>
      <c r="C77" s="646">
        <f t="shared" si="9"/>
        <v>1332</v>
      </c>
      <c r="D77" s="646">
        <v>1665</v>
      </c>
    </row>
    <row r="78" spans="1:4">
      <c r="A78" s="693" t="s">
        <v>2262</v>
      </c>
      <c r="B78" s="694" t="s">
        <v>2263</v>
      </c>
      <c r="C78" s="646">
        <f t="shared" si="9"/>
        <v>1332</v>
      </c>
      <c r="D78" s="646">
        <v>1665</v>
      </c>
    </row>
    <row r="79" spans="1:4">
      <c r="A79" s="693" t="s">
        <v>2264</v>
      </c>
      <c r="B79" s="694" t="s">
        <v>2265</v>
      </c>
      <c r="C79" s="646">
        <f t="shared" si="9"/>
        <v>1732</v>
      </c>
      <c r="D79" s="646">
        <v>2165</v>
      </c>
    </row>
    <row r="80" spans="1:4">
      <c r="A80" s="693" t="s">
        <v>2266</v>
      </c>
      <c r="B80" s="694" t="s">
        <v>2267</v>
      </c>
      <c r="C80" s="646">
        <f t="shared" si="9"/>
        <v>1732</v>
      </c>
      <c r="D80" s="646">
        <v>2165</v>
      </c>
    </row>
    <row r="81" spans="1:4">
      <c r="A81" s="693" t="s">
        <v>2268</v>
      </c>
      <c r="B81" s="694" t="s">
        <v>2269</v>
      </c>
      <c r="C81" s="646">
        <f t="shared" si="9"/>
        <v>3152</v>
      </c>
      <c r="D81" s="646">
        <v>3940</v>
      </c>
    </row>
    <row r="82" spans="1:4">
      <c r="A82" s="693" t="s">
        <v>2270</v>
      </c>
      <c r="B82" s="694" t="s">
        <v>2271</v>
      </c>
      <c r="C82" s="646">
        <f t="shared" si="9"/>
        <v>3152</v>
      </c>
      <c r="D82" s="646">
        <v>3940</v>
      </c>
    </row>
  </sheetData>
  <mergeCells count="7">
    <mergeCell ref="A70:B70"/>
    <mergeCell ref="A19:B19"/>
    <mergeCell ref="A27:B27"/>
    <mergeCell ref="A53:B53"/>
    <mergeCell ref="A54:B54"/>
    <mergeCell ref="A59:B59"/>
    <mergeCell ref="A62:B62"/>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706EF-AC7A-4F80-AD1E-B6DC2C4281AB}">
  <dimension ref="A1:F62"/>
  <sheetViews>
    <sheetView topLeftCell="A49" workbookViewId="0">
      <selection activeCell="C64" sqref="C64"/>
    </sheetView>
  </sheetViews>
  <sheetFormatPr defaultRowHeight="15"/>
  <cols>
    <col min="1" max="1" width="15" customWidth="1"/>
    <col min="2" max="2" width="54.7109375" customWidth="1"/>
    <col min="3" max="4" width="10.7109375" customWidth="1"/>
  </cols>
  <sheetData>
    <row r="1" spans="1:4" ht="17.25" customHeight="1"/>
    <row r="2" spans="1:4" ht="17.25" customHeight="1"/>
    <row r="3" spans="1:4" ht="17.25" customHeight="1"/>
    <row r="4" spans="1:4" ht="3" customHeight="1"/>
    <row r="5" spans="1:4" ht="18.600000000000001" customHeight="1">
      <c r="A5" s="90" t="s">
        <v>3104</v>
      </c>
      <c r="B5" s="90"/>
      <c r="C5" s="90"/>
      <c r="D5" s="90"/>
    </row>
    <row r="6" spans="1:4" ht="192.75" customHeight="1">
      <c r="A6" s="90"/>
      <c r="B6" s="90"/>
      <c r="C6" s="90"/>
      <c r="D6" s="90"/>
    </row>
    <row r="7" spans="1:4">
      <c r="A7" s="652" t="s">
        <v>2418</v>
      </c>
      <c r="B7" s="653"/>
      <c r="C7" s="642" t="s">
        <v>927</v>
      </c>
      <c r="D7" s="643" t="s">
        <v>928</v>
      </c>
    </row>
    <row r="8" spans="1:4" ht="29.25" customHeight="1">
      <c r="A8" s="693" t="s">
        <v>2419</v>
      </c>
      <c r="B8" s="694" t="s">
        <v>2426</v>
      </c>
      <c r="C8" s="646">
        <f>D8*0.8</f>
        <v>1863.8400000000001</v>
      </c>
      <c r="D8" s="646">
        <v>2329.8000000000002</v>
      </c>
    </row>
    <row r="9" spans="1:4" ht="29.25" customHeight="1">
      <c r="A9" s="689" t="s">
        <v>2421</v>
      </c>
      <c r="B9" s="694" t="s">
        <v>2427</v>
      </c>
      <c r="C9" s="646">
        <f>D9*0.8</f>
        <v>1863.8400000000001</v>
      </c>
      <c r="D9" s="646">
        <v>2329.8000000000002</v>
      </c>
    </row>
    <row r="10" spans="1:4">
      <c r="A10" s="652" t="s">
        <v>2428</v>
      </c>
      <c r="B10" s="653"/>
      <c r="C10" s="642" t="s">
        <v>927</v>
      </c>
      <c r="D10" s="643" t="s">
        <v>928</v>
      </c>
    </row>
    <row r="11" spans="1:4" ht="42" customHeight="1">
      <c r="A11" s="732" t="s">
        <v>2429</v>
      </c>
      <c r="B11" s="733" t="s">
        <v>2430</v>
      </c>
      <c r="C11" s="646">
        <f t="shared" ref="C11:C15" si="0">D11*0.8</f>
        <v>1954.4</v>
      </c>
      <c r="D11" s="646">
        <v>2443</v>
      </c>
    </row>
    <row r="12" spans="1:4" ht="42" customHeight="1">
      <c r="A12" s="668" t="s">
        <v>2431</v>
      </c>
      <c r="B12" s="734" t="s">
        <v>2432</v>
      </c>
      <c r="C12" s="646">
        <f t="shared" si="0"/>
        <v>1954.4</v>
      </c>
      <c r="D12" s="646">
        <v>2443</v>
      </c>
    </row>
    <row r="13" spans="1:4">
      <c r="A13" s="931" t="s">
        <v>1947</v>
      </c>
      <c r="B13" s="927"/>
      <c r="C13" s="642" t="s">
        <v>927</v>
      </c>
      <c r="D13" s="643" t="s">
        <v>928</v>
      </c>
    </row>
    <row r="14" spans="1:4" ht="42.75" customHeight="1">
      <c r="A14" s="673" t="s">
        <v>2433</v>
      </c>
      <c r="B14" s="674" t="s">
        <v>2434</v>
      </c>
      <c r="C14" s="646">
        <f t="shared" si="0"/>
        <v>2316</v>
      </c>
      <c r="D14" s="646">
        <v>2895</v>
      </c>
    </row>
    <row r="15" spans="1:4" ht="42" customHeight="1">
      <c r="A15" s="673" t="s">
        <v>2435</v>
      </c>
      <c r="B15" s="674" t="s">
        <v>2436</v>
      </c>
      <c r="C15" s="646">
        <f t="shared" si="0"/>
        <v>2316</v>
      </c>
      <c r="D15" s="646">
        <v>2895</v>
      </c>
    </row>
    <row r="16" spans="1:4">
      <c r="A16" s="911" t="s">
        <v>1939</v>
      </c>
      <c r="B16" s="912"/>
      <c r="C16" s="642" t="s">
        <v>927</v>
      </c>
      <c r="D16" s="643" t="s">
        <v>928</v>
      </c>
    </row>
    <row r="17" spans="1:4" ht="33.75" customHeight="1">
      <c r="A17" s="916" t="s">
        <v>2408</v>
      </c>
      <c r="B17" s="932"/>
      <c r="C17" s="649"/>
      <c r="D17" s="649"/>
    </row>
    <row r="18" spans="1:4" ht="41.25" customHeight="1">
      <c r="A18" s="673" t="s">
        <v>2437</v>
      </c>
      <c r="B18" s="674" t="s">
        <v>2438</v>
      </c>
      <c r="C18" s="646">
        <f t="shared" ref="C18:C43" si="1">D18*0.8</f>
        <v>2431.2000000000003</v>
      </c>
      <c r="D18" s="646">
        <v>3039</v>
      </c>
    </row>
    <row r="19" spans="1:4" ht="43.5" customHeight="1">
      <c r="A19" s="671" t="s">
        <v>2439</v>
      </c>
      <c r="B19" s="672" t="s">
        <v>2440</v>
      </c>
      <c r="C19" s="646">
        <f t="shared" si="1"/>
        <v>2431.2000000000003</v>
      </c>
      <c r="D19" s="646">
        <v>3039</v>
      </c>
    </row>
    <row r="20" spans="1:4">
      <c r="A20" s="911" t="s">
        <v>1954</v>
      </c>
      <c r="B20" s="912"/>
      <c r="C20" s="642" t="s">
        <v>927</v>
      </c>
      <c r="D20" s="643" t="s">
        <v>928</v>
      </c>
    </row>
    <row r="21" spans="1:4" ht="52.5" customHeight="1">
      <c r="A21" s="673" t="s">
        <v>2441</v>
      </c>
      <c r="B21" s="674" t="s">
        <v>2442</v>
      </c>
      <c r="C21" s="646">
        <f t="shared" si="1"/>
        <v>2776</v>
      </c>
      <c r="D21" s="646">
        <v>3470</v>
      </c>
    </row>
    <row r="22" spans="1:4" ht="54" customHeight="1">
      <c r="A22" s="673" t="s">
        <v>2443</v>
      </c>
      <c r="B22" s="674" t="s">
        <v>2444</v>
      </c>
      <c r="C22" s="646">
        <f t="shared" si="1"/>
        <v>2776</v>
      </c>
      <c r="D22" s="646">
        <v>3470</v>
      </c>
    </row>
    <row r="23" spans="1:4">
      <c r="A23" s="652" t="s">
        <v>2390</v>
      </c>
      <c r="B23" s="653"/>
      <c r="C23" s="642" t="s">
        <v>927</v>
      </c>
      <c r="D23" s="643" t="s">
        <v>928</v>
      </c>
    </row>
    <row r="24" spans="1:4">
      <c r="A24" s="673" t="s">
        <v>758</v>
      </c>
      <c r="B24" s="674" t="s">
        <v>1964</v>
      </c>
      <c r="C24" s="646">
        <f t="shared" si="1"/>
        <v>135.44000000000003</v>
      </c>
      <c r="D24" s="646">
        <v>169.3</v>
      </c>
    </row>
    <row r="25" spans="1:4">
      <c r="A25" s="673" t="s">
        <v>2391</v>
      </c>
      <c r="B25" s="674" t="s">
        <v>2319</v>
      </c>
      <c r="C25" s="646">
        <f t="shared" si="1"/>
        <v>82.600000000000009</v>
      </c>
      <c r="D25" s="646">
        <v>103.25</v>
      </c>
    </row>
    <row r="26" spans="1:4">
      <c r="A26" s="673" t="s">
        <v>2020</v>
      </c>
      <c r="B26" s="674" t="s">
        <v>2021</v>
      </c>
      <c r="C26" s="646">
        <f t="shared" si="1"/>
        <v>200</v>
      </c>
      <c r="D26" s="646">
        <v>250</v>
      </c>
    </row>
    <row r="27" spans="1:4" ht="39" customHeight="1">
      <c r="A27" s="673" t="s">
        <v>2340</v>
      </c>
      <c r="B27" s="674" t="s">
        <v>2445</v>
      </c>
      <c r="C27" s="646">
        <f t="shared" si="1"/>
        <v>368.56</v>
      </c>
      <c r="D27" s="646">
        <v>460.7</v>
      </c>
    </row>
    <row r="28" spans="1:4">
      <c r="A28" s="673" t="s">
        <v>2393</v>
      </c>
      <c r="B28" s="674" t="s">
        <v>2394</v>
      </c>
      <c r="C28" s="646">
        <f t="shared" si="1"/>
        <v>16</v>
      </c>
      <c r="D28" s="646">
        <v>20</v>
      </c>
    </row>
    <row r="29" spans="1:4">
      <c r="A29" s="673" t="s">
        <v>2395</v>
      </c>
      <c r="B29" s="674" t="s">
        <v>2396</v>
      </c>
      <c r="C29" s="646">
        <f t="shared" si="1"/>
        <v>16</v>
      </c>
      <c r="D29" s="646">
        <v>20</v>
      </c>
    </row>
    <row r="30" spans="1:4">
      <c r="A30" s="673" t="s">
        <v>2424</v>
      </c>
      <c r="B30" s="674" t="s">
        <v>2398</v>
      </c>
      <c r="C30" s="646">
        <f t="shared" si="1"/>
        <v>40</v>
      </c>
      <c r="D30" s="646">
        <v>50</v>
      </c>
    </row>
    <row r="31" spans="1:4">
      <c r="A31" s="652" t="s">
        <v>2060</v>
      </c>
      <c r="B31" s="653"/>
      <c r="C31" s="642" t="s">
        <v>927</v>
      </c>
      <c r="D31" s="643" t="s">
        <v>928</v>
      </c>
    </row>
    <row r="32" spans="1:4">
      <c r="A32" s="726" t="s">
        <v>1983</v>
      </c>
      <c r="B32" s="727" t="s">
        <v>2399</v>
      </c>
      <c r="C32" s="646">
        <f t="shared" si="1"/>
        <v>204</v>
      </c>
      <c r="D32" s="646">
        <v>255</v>
      </c>
    </row>
    <row r="33" spans="1:4" ht="20.25">
      <c r="A33" s="673" t="s">
        <v>2061</v>
      </c>
      <c r="B33" s="674" t="s">
        <v>2326</v>
      </c>
      <c r="C33" s="646">
        <f t="shared" si="1"/>
        <v>397.84000000000003</v>
      </c>
      <c r="D33" s="646">
        <v>497.3</v>
      </c>
    </row>
    <row r="34" spans="1:4" ht="20.25">
      <c r="A34" s="673" t="s">
        <v>2063</v>
      </c>
      <c r="B34" s="674" t="s">
        <v>2327</v>
      </c>
      <c r="C34" s="646">
        <f t="shared" si="1"/>
        <v>1084</v>
      </c>
      <c r="D34" s="646">
        <v>1355</v>
      </c>
    </row>
    <row r="35" spans="1:4">
      <c r="A35" s="652" t="s">
        <v>2069</v>
      </c>
      <c r="B35" s="653"/>
      <c r="C35" s="642" t="s">
        <v>927</v>
      </c>
      <c r="D35" s="643" t="s">
        <v>928</v>
      </c>
    </row>
    <row r="36" spans="1:4">
      <c r="A36" s="673" t="s">
        <v>2070</v>
      </c>
      <c r="B36" s="674" t="s">
        <v>2071</v>
      </c>
      <c r="C36" s="646">
        <f t="shared" si="1"/>
        <v>1300.5920000000001</v>
      </c>
      <c r="D36" s="646">
        <v>1625.74</v>
      </c>
    </row>
    <row r="37" spans="1:4">
      <c r="A37" s="673" t="s">
        <v>2072</v>
      </c>
      <c r="B37" s="674" t="s">
        <v>2073</v>
      </c>
      <c r="C37" s="646">
        <f t="shared" si="1"/>
        <v>1467</v>
      </c>
      <c r="D37" s="646">
        <v>1833.75</v>
      </c>
    </row>
    <row r="38" spans="1:4">
      <c r="A38" s="673" t="s">
        <v>2074</v>
      </c>
      <c r="B38" s="674" t="s">
        <v>2075</v>
      </c>
      <c r="C38" s="646">
        <f t="shared" si="1"/>
        <v>3945.6000000000004</v>
      </c>
      <c r="D38" s="646">
        <v>4932</v>
      </c>
    </row>
    <row r="39" spans="1:4">
      <c r="A39" s="673" t="s">
        <v>2076</v>
      </c>
      <c r="B39" s="674" t="s">
        <v>2077</v>
      </c>
      <c r="C39" s="646">
        <f t="shared" si="1"/>
        <v>2643.7840000000001</v>
      </c>
      <c r="D39" s="646">
        <v>3304.73</v>
      </c>
    </row>
    <row r="40" spans="1:4" ht="20.25">
      <c r="A40" s="671" t="s">
        <v>2078</v>
      </c>
      <c r="B40" s="672" t="s">
        <v>2079</v>
      </c>
      <c r="C40" s="646">
        <f t="shared" si="1"/>
        <v>743.40000000000009</v>
      </c>
      <c r="D40" s="646">
        <v>929.25</v>
      </c>
    </row>
    <row r="41" spans="1:4">
      <c r="A41" s="673" t="s">
        <v>2080</v>
      </c>
      <c r="B41" s="674" t="s">
        <v>2081</v>
      </c>
      <c r="C41" s="646">
        <f t="shared" si="1"/>
        <v>65.448000000000008</v>
      </c>
      <c r="D41" s="646">
        <v>81.81</v>
      </c>
    </row>
    <row r="42" spans="1:4">
      <c r="A42" s="673" t="s">
        <v>2082</v>
      </c>
      <c r="B42" s="674" t="s">
        <v>2083</v>
      </c>
      <c r="C42" s="646">
        <f t="shared" si="1"/>
        <v>505.8</v>
      </c>
      <c r="D42" s="646">
        <v>632.25</v>
      </c>
    </row>
    <row r="43" spans="1:4">
      <c r="A43" s="668" t="s">
        <v>2084</v>
      </c>
      <c r="B43" s="669" t="s">
        <v>2085</v>
      </c>
      <c r="C43" s="646">
        <f t="shared" si="1"/>
        <v>97.632000000000005</v>
      </c>
      <c r="D43" s="646">
        <v>122.04</v>
      </c>
    </row>
    <row r="44" spans="1:4">
      <c r="A44" s="652" t="s">
        <v>2333</v>
      </c>
      <c r="B44" s="653"/>
      <c r="C44" s="642" t="s">
        <v>927</v>
      </c>
      <c r="D44" s="643" t="s">
        <v>928</v>
      </c>
    </row>
    <row r="45" spans="1:4" ht="30" customHeight="1">
      <c r="A45" s="916" t="s">
        <v>2334</v>
      </c>
      <c r="B45" s="916"/>
      <c r="C45" s="650"/>
      <c r="D45" s="650"/>
    </row>
    <row r="46" spans="1:4" ht="20.25">
      <c r="A46" s="673" t="s">
        <v>2120</v>
      </c>
      <c r="B46" s="674" t="s">
        <v>2335</v>
      </c>
      <c r="C46" s="646">
        <f t="shared" ref="C46:C62" si="2">D46*0.8</f>
        <v>200</v>
      </c>
      <c r="D46" s="646">
        <v>250</v>
      </c>
    </row>
    <row r="47" spans="1:4">
      <c r="A47" s="673" t="s">
        <v>2122</v>
      </c>
      <c r="B47" s="674" t="s">
        <v>2123</v>
      </c>
      <c r="C47" s="646">
        <f t="shared" si="2"/>
        <v>300</v>
      </c>
      <c r="D47" s="646">
        <v>375</v>
      </c>
    </row>
    <row r="48" spans="1:4" ht="20.25" customHeight="1">
      <c r="A48" s="671" t="s">
        <v>2124</v>
      </c>
      <c r="B48" s="672" t="s">
        <v>2336</v>
      </c>
      <c r="C48" s="646">
        <f t="shared" si="2"/>
        <v>300</v>
      </c>
      <c r="D48" s="646">
        <v>375</v>
      </c>
    </row>
    <row r="49" spans="1:6" s="655" customFormat="1" ht="20.25">
      <c r="A49" s="668" t="s">
        <v>2126</v>
      </c>
      <c r="B49" s="669" t="s">
        <v>2127</v>
      </c>
      <c r="C49" s="646">
        <f t="shared" si="2"/>
        <v>72.8</v>
      </c>
      <c r="D49" s="646">
        <v>91</v>
      </c>
      <c r="E49"/>
      <c r="F49"/>
    </row>
    <row r="50" spans="1:6">
      <c r="A50" s="652" t="s">
        <v>2133</v>
      </c>
      <c r="B50" s="653"/>
      <c r="C50" s="642" t="s">
        <v>927</v>
      </c>
      <c r="D50" s="643" t="s">
        <v>928</v>
      </c>
    </row>
    <row r="51" spans="1:6" ht="28.5" customHeight="1">
      <c r="A51" s="673" t="s">
        <v>2134</v>
      </c>
      <c r="B51" s="674" t="s">
        <v>2344</v>
      </c>
      <c r="C51" s="646">
        <f t="shared" si="2"/>
        <v>2476</v>
      </c>
      <c r="D51" s="646">
        <v>3095</v>
      </c>
    </row>
    <row r="52" spans="1:6">
      <c r="A52" s="652" t="s">
        <v>1976</v>
      </c>
      <c r="B52" s="653"/>
      <c r="C52" s="642" t="s">
        <v>927</v>
      </c>
      <c r="D52" s="643" t="s">
        <v>928</v>
      </c>
    </row>
    <row r="53" spans="1:6" ht="29.25">
      <c r="A53" s="673" t="s">
        <v>1988</v>
      </c>
      <c r="B53" s="674" t="s">
        <v>2446</v>
      </c>
      <c r="C53" s="646">
        <f t="shared" si="2"/>
        <v>498.40000000000003</v>
      </c>
      <c r="D53" s="646">
        <v>623</v>
      </c>
    </row>
    <row r="54" spans="1:6">
      <c r="A54" s="673" t="s">
        <v>1990</v>
      </c>
      <c r="B54" s="674" t="s">
        <v>1991</v>
      </c>
      <c r="C54" s="646">
        <f t="shared" si="2"/>
        <v>41.84</v>
      </c>
      <c r="D54" s="646">
        <v>52.3</v>
      </c>
    </row>
    <row r="55" spans="1:6">
      <c r="A55" s="673" t="s">
        <v>1992</v>
      </c>
      <c r="B55" s="674" t="s">
        <v>1993</v>
      </c>
      <c r="C55" s="646">
        <f t="shared" si="2"/>
        <v>41.84</v>
      </c>
      <c r="D55" s="646">
        <v>52.3</v>
      </c>
    </row>
    <row r="56" spans="1:6">
      <c r="A56" s="673" t="s">
        <v>1996</v>
      </c>
      <c r="B56" s="674" t="s">
        <v>1997</v>
      </c>
      <c r="C56" s="646">
        <f t="shared" si="2"/>
        <v>360.24</v>
      </c>
      <c r="D56" s="646">
        <v>450.3</v>
      </c>
    </row>
    <row r="57" spans="1:6">
      <c r="A57" s="673" t="s">
        <v>1983</v>
      </c>
      <c r="B57" s="674" t="s">
        <v>1984</v>
      </c>
      <c r="C57" s="646">
        <f t="shared" si="2"/>
        <v>213.60000000000002</v>
      </c>
      <c r="D57" s="646">
        <v>267</v>
      </c>
    </row>
    <row r="58" spans="1:6">
      <c r="A58" s="673" t="s">
        <v>2148</v>
      </c>
      <c r="B58" s="674" t="s">
        <v>2149</v>
      </c>
      <c r="C58" s="646">
        <f t="shared" si="2"/>
        <v>440.98400000000004</v>
      </c>
      <c r="D58" s="646">
        <v>551.23</v>
      </c>
    </row>
    <row r="59" spans="1:6">
      <c r="A59" s="673" t="s">
        <v>2150</v>
      </c>
      <c r="B59" s="674" t="s">
        <v>2151</v>
      </c>
      <c r="C59" s="646">
        <f t="shared" si="2"/>
        <v>936</v>
      </c>
      <c r="D59" s="646">
        <v>1170</v>
      </c>
    </row>
    <row r="60" spans="1:6">
      <c r="A60" s="673" t="s">
        <v>2152</v>
      </c>
      <c r="B60" s="674" t="s">
        <v>2153</v>
      </c>
      <c r="C60" s="646">
        <f t="shared" si="2"/>
        <v>3009.6000000000004</v>
      </c>
      <c r="D60" s="646">
        <v>3762</v>
      </c>
    </row>
    <row r="61" spans="1:6">
      <c r="A61" s="673" t="s">
        <v>2154</v>
      </c>
      <c r="B61" s="674" t="s">
        <v>2155</v>
      </c>
      <c r="C61" s="646">
        <f t="shared" si="2"/>
        <v>936</v>
      </c>
      <c r="D61" s="646">
        <v>1170</v>
      </c>
    </row>
    <row r="62" spans="1:6" ht="20.25">
      <c r="A62" s="673" t="s">
        <v>2178</v>
      </c>
      <c r="B62" s="674" t="s">
        <v>2179</v>
      </c>
      <c r="C62" s="646">
        <f t="shared" si="2"/>
        <v>40</v>
      </c>
      <c r="D62" s="646">
        <v>50</v>
      </c>
    </row>
  </sheetData>
  <mergeCells count="5">
    <mergeCell ref="A13:B13"/>
    <mergeCell ref="A16:B16"/>
    <mergeCell ref="A17:B17"/>
    <mergeCell ref="A20:B20"/>
    <mergeCell ref="A45:B45"/>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035E9-90D0-42E2-9714-D2B4B6D2A1BF}">
  <dimension ref="A1:D64"/>
  <sheetViews>
    <sheetView topLeftCell="A51" workbookViewId="0">
      <selection activeCell="C69" sqref="C69"/>
    </sheetView>
  </sheetViews>
  <sheetFormatPr defaultRowHeight="15"/>
  <cols>
    <col min="1" max="1" width="15" customWidth="1"/>
    <col min="2" max="2" width="54.7109375" customWidth="1"/>
    <col min="3" max="4" width="10.7109375" customWidth="1"/>
  </cols>
  <sheetData>
    <row r="1" spans="1:4" ht="17.25" customHeight="1"/>
    <row r="2" spans="1:4" ht="17.25" customHeight="1"/>
    <row r="3" spans="1:4" ht="17.25" customHeight="1"/>
    <row r="4" spans="1:4" ht="3" customHeight="1"/>
    <row r="5" spans="1:4" ht="18.600000000000001" customHeight="1">
      <c r="A5" s="90" t="s">
        <v>3104</v>
      </c>
      <c r="B5" s="90"/>
      <c r="C5" s="90"/>
      <c r="D5" s="90"/>
    </row>
    <row r="6" spans="1:4" ht="191.1" customHeight="1">
      <c r="A6" s="90"/>
      <c r="B6" s="90"/>
      <c r="C6" s="90"/>
      <c r="D6" s="90"/>
    </row>
    <row r="7" spans="1:4" ht="19.5" customHeight="1">
      <c r="A7" s="652" t="s">
        <v>2447</v>
      </c>
      <c r="B7" s="653"/>
      <c r="C7" s="642" t="s">
        <v>927</v>
      </c>
      <c r="D7" s="643" t="s">
        <v>928</v>
      </c>
    </row>
    <row r="8" spans="1:4">
      <c r="A8" s="673" t="s">
        <v>2448</v>
      </c>
      <c r="B8" s="674" t="s">
        <v>2449</v>
      </c>
      <c r="C8" s="646">
        <f>D8*0.8</f>
        <v>1069.4000000000001</v>
      </c>
      <c r="D8" s="646">
        <v>1336.75</v>
      </c>
    </row>
    <row r="9" spans="1:4">
      <c r="A9" s="673" t="s">
        <v>2450</v>
      </c>
      <c r="B9" s="674" t="s">
        <v>2451</v>
      </c>
      <c r="C9" s="646">
        <f t="shared" ref="C9:C14" si="0">D9*0.8</f>
        <v>1069.4000000000001</v>
      </c>
      <c r="D9" s="646">
        <v>1336.75</v>
      </c>
    </row>
    <row r="10" spans="1:4">
      <c r="A10" s="668" t="s">
        <v>2452</v>
      </c>
      <c r="B10" s="669" t="s">
        <v>2453</v>
      </c>
      <c r="C10" s="646">
        <f t="shared" si="0"/>
        <v>1069.4000000000001</v>
      </c>
      <c r="D10" s="646">
        <v>1336.75</v>
      </c>
    </row>
    <row r="11" spans="1:4">
      <c r="A11" s="652" t="s">
        <v>1962</v>
      </c>
      <c r="B11" s="653"/>
      <c r="C11" s="642" t="s">
        <v>927</v>
      </c>
      <c r="D11" s="643" t="s">
        <v>928</v>
      </c>
    </row>
    <row r="12" spans="1:4">
      <c r="A12" s="673" t="s">
        <v>2454</v>
      </c>
      <c r="B12" s="674" t="s">
        <v>1964</v>
      </c>
      <c r="C12" s="646">
        <f t="shared" si="0"/>
        <v>135.44000000000003</v>
      </c>
      <c r="D12" s="646">
        <v>169.3</v>
      </c>
    </row>
    <row r="13" spans="1:4">
      <c r="A13" s="673" t="s">
        <v>2455</v>
      </c>
      <c r="B13" s="674" t="s">
        <v>2456</v>
      </c>
      <c r="C13" s="646">
        <f t="shared" si="0"/>
        <v>54.800000000000004</v>
      </c>
      <c r="D13" s="646">
        <v>68.5</v>
      </c>
    </row>
    <row r="14" spans="1:4">
      <c r="A14" s="668" t="s">
        <v>2457</v>
      </c>
      <c r="B14" s="669" t="s">
        <v>2458</v>
      </c>
      <c r="C14" s="646">
        <f t="shared" si="0"/>
        <v>40</v>
      </c>
      <c r="D14" s="646">
        <v>50</v>
      </c>
    </row>
    <row r="15" spans="1:4">
      <c r="A15" s="652" t="s">
        <v>2459</v>
      </c>
      <c r="B15" s="653"/>
      <c r="C15" s="642" t="s">
        <v>927</v>
      </c>
      <c r="D15" s="643" t="s">
        <v>928</v>
      </c>
    </row>
    <row r="16" spans="1:4">
      <c r="A16" s="923" t="s">
        <v>2043</v>
      </c>
      <c r="B16" s="923"/>
      <c r="C16" s="650"/>
      <c r="D16" s="650"/>
    </row>
    <row r="17" spans="1:4">
      <c r="A17" s="673" t="s">
        <v>2460</v>
      </c>
      <c r="B17" s="674" t="s">
        <v>2461</v>
      </c>
      <c r="C17" s="646">
        <f t="shared" ref="C17:C64" si="1">D17*0.8</f>
        <v>2180</v>
      </c>
      <c r="D17" s="646">
        <v>2725</v>
      </c>
    </row>
    <row r="18" spans="1:4">
      <c r="A18" s="673" t="s">
        <v>2462</v>
      </c>
      <c r="B18" s="674" t="s">
        <v>2463</v>
      </c>
      <c r="C18" s="646">
        <f t="shared" si="1"/>
        <v>2180</v>
      </c>
      <c r="D18" s="646">
        <v>2725</v>
      </c>
    </row>
    <row r="19" spans="1:4">
      <c r="A19" s="673" t="s">
        <v>2464</v>
      </c>
      <c r="B19" s="674" t="s">
        <v>2465</v>
      </c>
      <c r="C19" s="646">
        <f t="shared" si="1"/>
        <v>2180</v>
      </c>
      <c r="D19" s="646">
        <v>2725</v>
      </c>
    </row>
    <row r="20" spans="1:4">
      <c r="A20" s="652" t="s">
        <v>2060</v>
      </c>
      <c r="B20" s="653"/>
      <c r="C20" s="642" t="s">
        <v>927</v>
      </c>
      <c r="D20" s="643" t="s">
        <v>928</v>
      </c>
    </row>
    <row r="21" spans="1:4" ht="20.25">
      <c r="A21" s="673" t="s">
        <v>2061</v>
      </c>
      <c r="B21" s="674" t="s">
        <v>2466</v>
      </c>
      <c r="C21" s="646">
        <f t="shared" si="1"/>
        <v>397.84000000000003</v>
      </c>
      <c r="D21" s="646">
        <v>497.3</v>
      </c>
    </row>
    <row r="22" spans="1:4" ht="20.25">
      <c r="A22" s="673" t="s">
        <v>2063</v>
      </c>
      <c r="B22" s="674" t="s">
        <v>2467</v>
      </c>
      <c r="C22" s="646">
        <f t="shared" si="1"/>
        <v>1084</v>
      </c>
      <c r="D22" s="646">
        <v>1355</v>
      </c>
    </row>
    <row r="23" spans="1:4">
      <c r="A23" s="673" t="s">
        <v>2065</v>
      </c>
      <c r="B23" s="674" t="s">
        <v>2468</v>
      </c>
      <c r="C23" s="646">
        <f t="shared" si="1"/>
        <v>1084</v>
      </c>
      <c r="D23" s="646">
        <v>1355</v>
      </c>
    </row>
    <row r="24" spans="1:4">
      <c r="A24" s="668" t="s">
        <v>2067</v>
      </c>
      <c r="B24" s="669" t="s">
        <v>2469</v>
      </c>
      <c r="C24" s="646">
        <f t="shared" si="1"/>
        <v>1392</v>
      </c>
      <c r="D24" s="646">
        <v>1740</v>
      </c>
    </row>
    <row r="25" spans="1:4">
      <c r="A25" s="652" t="s">
        <v>2069</v>
      </c>
      <c r="B25" s="653"/>
      <c r="C25" s="642" t="s">
        <v>927</v>
      </c>
      <c r="D25" s="643" t="s">
        <v>928</v>
      </c>
    </row>
    <row r="26" spans="1:4">
      <c r="A26" s="673" t="s">
        <v>2074</v>
      </c>
      <c r="B26" s="674" t="s">
        <v>2075</v>
      </c>
      <c r="C26" s="646">
        <f t="shared" si="1"/>
        <v>3945.6000000000004</v>
      </c>
      <c r="D26" s="646">
        <v>4932</v>
      </c>
    </row>
    <row r="27" spans="1:4">
      <c r="A27" s="673" t="s">
        <v>2070</v>
      </c>
      <c r="B27" s="674" t="s">
        <v>2071</v>
      </c>
      <c r="C27" s="646">
        <f t="shared" si="1"/>
        <v>1300.5920000000001</v>
      </c>
      <c r="D27" s="646">
        <v>1625.74</v>
      </c>
    </row>
    <row r="28" spans="1:4">
      <c r="A28" s="673" t="s">
        <v>2072</v>
      </c>
      <c r="B28" s="674" t="s">
        <v>2073</v>
      </c>
      <c r="C28" s="646">
        <f t="shared" si="1"/>
        <v>1467</v>
      </c>
      <c r="D28" s="646">
        <v>1833.75</v>
      </c>
    </row>
    <row r="29" spans="1:4" ht="20.25">
      <c r="A29" s="673" t="s">
        <v>2078</v>
      </c>
      <c r="B29" s="674" t="s">
        <v>2079</v>
      </c>
      <c r="C29" s="646">
        <f t="shared" si="1"/>
        <v>743.40000000000009</v>
      </c>
      <c r="D29" s="646">
        <v>929.25</v>
      </c>
    </row>
    <row r="30" spans="1:4">
      <c r="A30" s="673" t="s">
        <v>2080</v>
      </c>
      <c r="B30" s="674" t="s">
        <v>2081</v>
      </c>
      <c r="C30" s="646">
        <f t="shared" si="1"/>
        <v>65.448000000000008</v>
      </c>
      <c r="D30" s="646">
        <v>81.81</v>
      </c>
    </row>
    <row r="31" spans="1:4">
      <c r="A31" s="673" t="s">
        <v>2082</v>
      </c>
      <c r="B31" s="674" t="s">
        <v>2083</v>
      </c>
      <c r="C31" s="646">
        <f t="shared" si="1"/>
        <v>505.8</v>
      </c>
      <c r="D31" s="646">
        <v>632.25</v>
      </c>
    </row>
    <row r="32" spans="1:4">
      <c r="A32" s="652" t="s">
        <v>2239</v>
      </c>
      <c r="B32" s="653"/>
      <c r="C32" s="642" t="s">
        <v>927</v>
      </c>
      <c r="D32" s="643" t="s">
        <v>928</v>
      </c>
    </row>
    <row r="33" spans="1:4">
      <c r="A33" s="671" t="s">
        <v>2084</v>
      </c>
      <c r="B33" s="672" t="s">
        <v>2085</v>
      </c>
      <c r="C33" s="646">
        <f t="shared" si="1"/>
        <v>97.632000000000005</v>
      </c>
      <c r="D33" s="646">
        <v>122.04</v>
      </c>
    </row>
    <row r="34" spans="1:4">
      <c r="A34" s="673" t="s">
        <v>2076</v>
      </c>
      <c r="B34" s="674" t="s">
        <v>2077</v>
      </c>
      <c r="C34" s="646">
        <f t="shared" si="1"/>
        <v>2643.7840000000001</v>
      </c>
      <c r="D34" s="646">
        <v>3304.73</v>
      </c>
    </row>
    <row r="35" spans="1:4">
      <c r="A35" s="652" t="s">
        <v>2088</v>
      </c>
      <c r="B35" s="653"/>
      <c r="C35" s="642" t="s">
        <v>927</v>
      </c>
      <c r="D35" s="643" t="s">
        <v>928</v>
      </c>
    </row>
    <row r="36" spans="1:4" ht="31.5">
      <c r="A36" s="673" t="s">
        <v>2330</v>
      </c>
      <c r="B36" s="674" t="s">
        <v>2331</v>
      </c>
      <c r="C36" s="646">
        <f t="shared" si="1"/>
        <v>736</v>
      </c>
      <c r="D36" s="646">
        <v>920</v>
      </c>
    </row>
    <row r="37" spans="1:4" ht="29.25">
      <c r="A37" s="673" t="s">
        <v>2089</v>
      </c>
      <c r="B37" s="674" t="s">
        <v>2090</v>
      </c>
      <c r="C37" s="646">
        <f t="shared" si="1"/>
        <v>328</v>
      </c>
      <c r="D37" s="646">
        <v>410</v>
      </c>
    </row>
    <row r="38" spans="1:4" ht="29.25">
      <c r="A38" s="668" t="s">
        <v>2091</v>
      </c>
      <c r="B38" s="669" t="s">
        <v>2092</v>
      </c>
      <c r="C38" s="646">
        <f t="shared" si="1"/>
        <v>288</v>
      </c>
      <c r="D38" s="646">
        <v>360</v>
      </c>
    </row>
    <row r="39" spans="1:4">
      <c r="A39" s="652" t="s">
        <v>2133</v>
      </c>
      <c r="B39" s="653"/>
      <c r="C39" s="642" t="s">
        <v>927</v>
      </c>
      <c r="D39" s="643" t="s">
        <v>928</v>
      </c>
    </row>
    <row r="40" spans="1:4" ht="20.25">
      <c r="A40" s="673" t="s">
        <v>2138</v>
      </c>
      <c r="B40" s="674" t="s">
        <v>2139</v>
      </c>
      <c r="C40" s="646">
        <f t="shared" si="1"/>
        <v>6400</v>
      </c>
      <c r="D40" s="646">
        <v>8000</v>
      </c>
    </row>
    <row r="41" spans="1:4">
      <c r="A41" s="673" t="s">
        <v>2140</v>
      </c>
      <c r="B41" s="674" t="s">
        <v>2141</v>
      </c>
      <c r="C41" s="646">
        <f t="shared" si="1"/>
        <v>1224</v>
      </c>
      <c r="D41" s="646">
        <v>1530</v>
      </c>
    </row>
    <row r="42" spans="1:4" ht="20.25">
      <c r="A42" s="673" t="s">
        <v>2142</v>
      </c>
      <c r="B42" s="674" t="s">
        <v>2143</v>
      </c>
      <c r="C42" s="646">
        <f t="shared" si="1"/>
        <v>708</v>
      </c>
      <c r="D42" s="646">
        <v>885</v>
      </c>
    </row>
    <row r="43" spans="1:4" ht="20.25">
      <c r="A43" s="668" t="s">
        <v>2470</v>
      </c>
      <c r="B43" s="669" t="s">
        <v>2471</v>
      </c>
      <c r="C43" s="646">
        <f t="shared" si="1"/>
        <v>108</v>
      </c>
      <c r="D43" s="646">
        <v>135</v>
      </c>
    </row>
    <row r="44" spans="1:4">
      <c r="A44" s="652" t="s">
        <v>2472</v>
      </c>
      <c r="B44" s="653"/>
      <c r="C44" s="642" t="s">
        <v>927</v>
      </c>
      <c r="D44" s="643" t="s">
        <v>928</v>
      </c>
    </row>
    <row r="45" spans="1:4">
      <c r="A45" s="673" t="s">
        <v>2473</v>
      </c>
      <c r="B45" s="674" t="s">
        <v>2474</v>
      </c>
      <c r="C45" s="646">
        <f t="shared" si="1"/>
        <v>1013.6</v>
      </c>
      <c r="D45" s="646">
        <v>1267</v>
      </c>
    </row>
    <row r="46" spans="1:4">
      <c r="A46" s="673" t="s">
        <v>2475</v>
      </c>
      <c r="B46" s="674" t="s">
        <v>2476</v>
      </c>
      <c r="C46" s="646">
        <f t="shared" si="1"/>
        <v>1013.6</v>
      </c>
      <c r="D46" s="646">
        <v>1267</v>
      </c>
    </row>
    <row r="47" spans="1:4">
      <c r="A47" s="673" t="s">
        <v>2477</v>
      </c>
      <c r="B47" s="674" t="s">
        <v>2478</v>
      </c>
      <c r="C47" s="646">
        <f t="shared" si="1"/>
        <v>1013.6</v>
      </c>
      <c r="D47" s="646">
        <v>1267</v>
      </c>
    </row>
    <row r="48" spans="1:4">
      <c r="A48" s="673" t="s">
        <v>2479</v>
      </c>
      <c r="B48" s="674" t="s">
        <v>2480</v>
      </c>
      <c r="C48" s="646">
        <f t="shared" si="1"/>
        <v>125.60000000000001</v>
      </c>
      <c r="D48" s="646">
        <v>157</v>
      </c>
    </row>
    <row r="49" spans="1:4">
      <c r="A49" s="673" t="s">
        <v>1474</v>
      </c>
      <c r="B49" s="674" t="s">
        <v>2481</v>
      </c>
      <c r="C49" s="646">
        <f t="shared" si="1"/>
        <v>33.44</v>
      </c>
      <c r="D49" s="646">
        <v>41.8</v>
      </c>
    </row>
    <row r="50" spans="1:4">
      <c r="A50" s="673" t="s">
        <v>2482</v>
      </c>
      <c r="B50" s="674" t="s">
        <v>2483</v>
      </c>
      <c r="C50" s="646">
        <f t="shared" si="1"/>
        <v>12</v>
      </c>
      <c r="D50" s="646">
        <v>15</v>
      </c>
    </row>
    <row r="51" spans="1:4">
      <c r="A51" s="673" t="s">
        <v>2484</v>
      </c>
      <c r="B51" s="674" t="s">
        <v>2485</v>
      </c>
      <c r="C51" s="646">
        <f t="shared" si="1"/>
        <v>64</v>
      </c>
      <c r="D51" s="646">
        <v>80</v>
      </c>
    </row>
    <row r="52" spans="1:4">
      <c r="A52" s="673" t="s">
        <v>2144</v>
      </c>
      <c r="B52" s="674" t="s">
        <v>2145</v>
      </c>
      <c r="C52" s="646">
        <f t="shared" si="1"/>
        <v>582.39200000000005</v>
      </c>
      <c r="D52" s="646">
        <v>727.99</v>
      </c>
    </row>
    <row r="53" spans="1:4">
      <c r="A53" s="673" t="s">
        <v>2146</v>
      </c>
      <c r="B53" s="674" t="s">
        <v>2147</v>
      </c>
      <c r="C53" s="646">
        <f t="shared" si="1"/>
        <v>718.2</v>
      </c>
      <c r="D53" s="646">
        <v>897.75</v>
      </c>
    </row>
    <row r="54" spans="1:4">
      <c r="A54" s="673" t="s">
        <v>2148</v>
      </c>
      <c r="B54" s="674" t="s">
        <v>2149</v>
      </c>
      <c r="C54" s="646">
        <f t="shared" si="1"/>
        <v>440.98400000000004</v>
      </c>
      <c r="D54" s="646">
        <v>551.23</v>
      </c>
    </row>
    <row r="55" spans="1:4">
      <c r="A55" s="673" t="s">
        <v>2150</v>
      </c>
      <c r="B55" s="674" t="s">
        <v>2151</v>
      </c>
      <c r="C55" s="646">
        <f t="shared" si="1"/>
        <v>936</v>
      </c>
      <c r="D55" s="646">
        <v>1170</v>
      </c>
    </row>
    <row r="56" spans="1:4">
      <c r="A56" s="673" t="s">
        <v>2152</v>
      </c>
      <c r="B56" s="674" t="s">
        <v>2153</v>
      </c>
      <c r="C56" s="646">
        <f t="shared" si="1"/>
        <v>3009.6000000000004</v>
      </c>
      <c r="D56" s="646">
        <v>3762</v>
      </c>
    </row>
    <row r="57" spans="1:4">
      <c r="A57" s="673" t="s">
        <v>2154</v>
      </c>
      <c r="B57" s="674" t="s">
        <v>2155</v>
      </c>
      <c r="C57" s="646">
        <f t="shared" si="1"/>
        <v>936</v>
      </c>
      <c r="D57" s="646">
        <v>1170</v>
      </c>
    </row>
    <row r="58" spans="1:4">
      <c r="A58" s="673" t="s">
        <v>2156</v>
      </c>
      <c r="B58" s="674" t="s">
        <v>2157</v>
      </c>
      <c r="C58" s="646">
        <f t="shared" si="1"/>
        <v>54.400000000000006</v>
      </c>
      <c r="D58" s="646">
        <v>68</v>
      </c>
    </row>
    <row r="59" spans="1:4">
      <c r="A59" s="673" t="s">
        <v>2158</v>
      </c>
      <c r="B59" s="674" t="s">
        <v>2159</v>
      </c>
      <c r="C59" s="646">
        <f t="shared" si="1"/>
        <v>25.040000000000003</v>
      </c>
      <c r="D59" s="646">
        <v>31.3</v>
      </c>
    </row>
    <row r="60" spans="1:4">
      <c r="A60" s="673" t="s">
        <v>2347</v>
      </c>
      <c r="B60" s="674" t="s">
        <v>2348</v>
      </c>
      <c r="C60" s="646">
        <f t="shared" si="1"/>
        <v>656</v>
      </c>
      <c r="D60" s="646">
        <v>820</v>
      </c>
    </row>
    <row r="61" spans="1:4">
      <c r="A61" s="673" t="s">
        <v>2349</v>
      </c>
      <c r="B61" s="674" t="s">
        <v>2157</v>
      </c>
      <c r="C61" s="646">
        <f t="shared" si="1"/>
        <v>56</v>
      </c>
      <c r="D61" s="646">
        <v>70</v>
      </c>
    </row>
    <row r="62" spans="1:4">
      <c r="A62" s="673" t="s">
        <v>2162</v>
      </c>
      <c r="B62" s="674" t="s">
        <v>2163</v>
      </c>
      <c r="C62" s="646">
        <f t="shared" si="1"/>
        <v>252</v>
      </c>
      <c r="D62" s="646">
        <v>315</v>
      </c>
    </row>
    <row r="63" spans="1:4">
      <c r="A63" s="673" t="s">
        <v>2164</v>
      </c>
      <c r="B63" s="674" t="s">
        <v>2165</v>
      </c>
      <c r="C63" s="646">
        <f t="shared" si="1"/>
        <v>222</v>
      </c>
      <c r="D63" s="646">
        <v>277.5</v>
      </c>
    </row>
    <row r="64" spans="1:4" ht="20.25">
      <c r="A64" s="673" t="s">
        <v>2178</v>
      </c>
      <c r="B64" s="674" t="s">
        <v>2486</v>
      </c>
      <c r="C64" s="646">
        <f t="shared" si="1"/>
        <v>40</v>
      </c>
      <c r="D64" s="646">
        <v>50</v>
      </c>
    </row>
  </sheetData>
  <mergeCells count="1">
    <mergeCell ref="A16:B16"/>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6092A-3024-4F14-93CD-DE16DBA13BCB}">
  <dimension ref="A1:F49"/>
  <sheetViews>
    <sheetView topLeftCell="A30" workbookViewId="0">
      <selection activeCell="G29" sqref="G29"/>
    </sheetView>
  </sheetViews>
  <sheetFormatPr defaultRowHeight="15"/>
  <cols>
    <col min="1" max="1" width="15" customWidth="1"/>
    <col min="2" max="2" width="54.7109375" customWidth="1"/>
    <col min="3" max="4" width="10.7109375" customWidth="1"/>
  </cols>
  <sheetData>
    <row r="1" spans="1:4" ht="17.25" customHeight="1"/>
    <row r="2" spans="1:4" ht="17.25" customHeight="1"/>
    <row r="3" spans="1:4" ht="17.25" customHeight="1"/>
    <row r="4" spans="1:4" ht="15" customHeight="1">
      <c r="A4" t="s">
        <v>3106</v>
      </c>
    </row>
    <row r="5" spans="1:4" ht="182.45" customHeight="1"/>
    <row r="15" spans="1:4" s="90" customFormat="1">
      <c r="A15" s="911" t="s">
        <v>2487</v>
      </c>
      <c r="B15" s="912"/>
      <c r="C15" s="642" t="s">
        <v>927</v>
      </c>
      <c r="D15" s="643" t="s">
        <v>928</v>
      </c>
    </row>
    <row r="16" spans="1:4" s="90" customFormat="1" ht="56.25">
      <c r="A16" s="673" t="s">
        <v>2488</v>
      </c>
      <c r="B16" s="674" t="s">
        <v>2489</v>
      </c>
      <c r="C16" s="646">
        <f>D16*0.8</f>
        <v>16</v>
      </c>
      <c r="D16" s="646">
        <v>20</v>
      </c>
    </row>
    <row r="17" spans="1:6" s="90" customFormat="1">
      <c r="A17" s="911" t="s">
        <v>2490</v>
      </c>
      <c r="B17" s="912"/>
      <c r="C17" s="642" t="s">
        <v>927</v>
      </c>
      <c r="D17" s="643" t="s">
        <v>928</v>
      </c>
    </row>
    <row r="18" spans="1:6" s="90" customFormat="1">
      <c r="A18" s="668" t="s">
        <v>2491</v>
      </c>
      <c r="B18" s="669" t="s">
        <v>2492</v>
      </c>
      <c r="C18" s="735" t="s">
        <v>931</v>
      </c>
      <c r="D18" s="735" t="s">
        <v>931</v>
      </c>
    </row>
    <row r="19" spans="1:6" s="90" customFormat="1" ht="58.15" customHeight="1">
      <c r="A19" s="933" t="s">
        <v>2493</v>
      </c>
      <c r="B19" s="933"/>
      <c r="C19" s="933"/>
      <c r="D19" s="933"/>
    </row>
    <row r="20" spans="1:6" s="90" customFormat="1" ht="75.75" customHeight="1">
      <c r="A20" s="934" t="s">
        <v>2494</v>
      </c>
      <c r="B20" s="934"/>
      <c r="C20" s="934"/>
      <c r="D20" s="934"/>
    </row>
    <row r="21" spans="1:6" s="655" customFormat="1">
      <c r="A21" s="911" t="s">
        <v>926</v>
      </c>
      <c r="B21" s="912"/>
      <c r="C21" s="642" t="s">
        <v>927</v>
      </c>
      <c r="D21" s="643" t="s">
        <v>928</v>
      </c>
      <c r="E21" s="90"/>
      <c r="F21" s="90"/>
    </row>
    <row r="22" spans="1:6" s="90" customFormat="1">
      <c r="A22" s="736"/>
      <c r="B22" s="737"/>
      <c r="C22" s="738"/>
      <c r="D22" s="738"/>
    </row>
    <row r="23" spans="1:6" s="90" customFormat="1">
      <c r="A23" s="736"/>
      <c r="B23" s="737"/>
      <c r="C23" s="738"/>
      <c r="D23" s="738"/>
    </row>
    <row r="24" spans="1:6" s="90" customFormat="1">
      <c r="A24" s="736"/>
      <c r="B24" s="737"/>
      <c r="C24" s="738"/>
      <c r="D24" s="738"/>
    </row>
    <row r="25" spans="1:6" s="90" customFormat="1">
      <c r="A25" s="736"/>
      <c r="B25" s="737"/>
      <c r="C25" s="738"/>
      <c r="D25" s="738"/>
    </row>
    <row r="26" spans="1:6" s="90" customFormat="1">
      <c r="A26" s="736"/>
      <c r="B26" s="737"/>
      <c r="C26" s="738"/>
      <c r="D26" s="738"/>
    </row>
    <row r="27" spans="1:6" s="90" customFormat="1">
      <c r="A27" s="736"/>
      <c r="B27" s="737"/>
      <c r="C27" s="738"/>
      <c r="D27" s="738"/>
    </row>
    <row r="28" spans="1:6" s="90" customFormat="1">
      <c r="A28" s="736"/>
      <c r="B28" s="737"/>
      <c r="C28" s="738"/>
      <c r="D28" s="738"/>
    </row>
    <row r="29" spans="1:6" s="90" customFormat="1">
      <c r="A29" s="736"/>
      <c r="B29" s="737"/>
      <c r="C29" s="738"/>
      <c r="D29" s="738"/>
    </row>
    <row r="30" spans="1:6" s="90" customFormat="1">
      <c r="A30" s="736"/>
      <c r="B30" s="737"/>
      <c r="C30" s="738"/>
      <c r="D30" s="738"/>
    </row>
    <row r="31" spans="1:6" s="90" customFormat="1">
      <c r="A31" s="736" t="s">
        <v>2495</v>
      </c>
      <c r="B31" s="737"/>
      <c r="C31" s="738"/>
      <c r="D31" s="738"/>
    </row>
    <row r="32" spans="1:6" s="90" customFormat="1">
      <c r="A32" s="693" t="s">
        <v>929</v>
      </c>
      <c r="B32" s="694" t="s">
        <v>2001</v>
      </c>
      <c r="C32" s="739" t="s">
        <v>931</v>
      </c>
      <c r="D32" s="739" t="s">
        <v>931</v>
      </c>
    </row>
    <row r="33" spans="1:6" s="655" customFormat="1" ht="20.25" customHeight="1">
      <c r="A33" s="740" t="s">
        <v>932</v>
      </c>
      <c r="B33" s="741" t="s">
        <v>2002</v>
      </c>
      <c r="C33" s="742" t="s">
        <v>931</v>
      </c>
      <c r="D33" s="742" t="s">
        <v>931</v>
      </c>
      <c r="E33" s="90"/>
      <c r="F33" s="90"/>
    </row>
    <row r="34" spans="1:6" s="90" customFormat="1">
      <c r="A34" s="911" t="s">
        <v>2496</v>
      </c>
      <c r="B34" s="912"/>
      <c r="C34" s="642" t="s">
        <v>927</v>
      </c>
      <c r="D34" s="643" t="s">
        <v>928</v>
      </c>
    </row>
    <row r="35" spans="1:6" s="90" customFormat="1" ht="29.25">
      <c r="A35" s="673" t="s">
        <v>2497</v>
      </c>
      <c r="B35" s="674" t="s">
        <v>2498</v>
      </c>
      <c r="C35" s="646">
        <f>D35*0.8</f>
        <v>480</v>
      </c>
      <c r="D35" s="646">
        <v>600</v>
      </c>
    </row>
    <row r="36" spans="1:6" s="90" customFormat="1" ht="29.25">
      <c r="A36" s="673" t="s">
        <v>2499</v>
      </c>
      <c r="B36" s="674" t="s">
        <v>2500</v>
      </c>
      <c r="C36" s="646">
        <f t="shared" ref="C36:C49" si="0">D36*0.8</f>
        <v>400</v>
      </c>
      <c r="D36" s="646">
        <v>500</v>
      </c>
    </row>
    <row r="37" spans="1:6" s="90" customFormat="1">
      <c r="A37" s="673" t="s">
        <v>2501</v>
      </c>
      <c r="B37" s="674" t="s">
        <v>2502</v>
      </c>
      <c r="C37" s="646">
        <f t="shared" si="0"/>
        <v>400</v>
      </c>
      <c r="D37" s="646">
        <v>500</v>
      </c>
    </row>
    <row r="38" spans="1:6" s="90" customFormat="1">
      <c r="A38" s="911" t="s">
        <v>2503</v>
      </c>
      <c r="B38" s="912"/>
      <c r="C38" s="642" t="s">
        <v>927</v>
      </c>
      <c r="D38" s="643" t="s">
        <v>928</v>
      </c>
    </row>
    <row r="39" spans="1:6" s="90" customFormat="1" ht="20.25">
      <c r="A39" s="673" t="s">
        <v>2504</v>
      </c>
      <c r="B39" s="674" t="s">
        <v>2505</v>
      </c>
      <c r="C39" s="646">
        <f t="shared" si="0"/>
        <v>1600</v>
      </c>
      <c r="D39" s="646">
        <v>2000</v>
      </c>
    </row>
    <row r="40" spans="1:6" s="90" customFormat="1" ht="29.25">
      <c r="A40" s="673" t="s">
        <v>2506</v>
      </c>
      <c r="B40" s="674" t="s">
        <v>2507</v>
      </c>
      <c r="C40" s="646">
        <f t="shared" si="0"/>
        <v>1400</v>
      </c>
      <c r="D40" s="646">
        <v>1750</v>
      </c>
    </row>
    <row r="41" spans="1:6" s="90" customFormat="1">
      <c r="A41" s="673" t="s">
        <v>2508</v>
      </c>
      <c r="B41" s="674" t="s">
        <v>2509</v>
      </c>
      <c r="C41" s="646">
        <f t="shared" si="0"/>
        <v>2000</v>
      </c>
      <c r="D41" s="646">
        <v>2500</v>
      </c>
    </row>
    <row r="42" spans="1:6" s="90" customFormat="1">
      <c r="A42" s="677" t="s">
        <v>2510</v>
      </c>
      <c r="B42" s="678"/>
      <c r="C42" s="642" t="s">
        <v>927</v>
      </c>
      <c r="D42" s="643" t="s">
        <v>928</v>
      </c>
    </row>
    <row r="43" spans="1:6" s="90" customFormat="1">
      <c r="A43" s="743" t="s">
        <v>2511</v>
      </c>
      <c r="B43" s="744" t="s">
        <v>2512</v>
      </c>
      <c r="C43" s="646">
        <f t="shared" si="0"/>
        <v>3500</v>
      </c>
      <c r="D43" s="646">
        <v>4375</v>
      </c>
    </row>
    <row r="44" spans="1:6" s="90" customFormat="1">
      <c r="A44" s="743" t="s">
        <v>2513</v>
      </c>
      <c r="B44" s="744" t="s">
        <v>2514</v>
      </c>
      <c r="C44" s="646">
        <f t="shared" si="0"/>
        <v>1020</v>
      </c>
      <c r="D44" s="646">
        <v>1275</v>
      </c>
    </row>
    <row r="45" spans="1:6" s="90" customFormat="1">
      <c r="A45" s="673" t="s">
        <v>2515</v>
      </c>
      <c r="B45" s="674" t="s">
        <v>2516</v>
      </c>
      <c r="C45" s="646">
        <f t="shared" si="0"/>
        <v>400</v>
      </c>
      <c r="D45" s="646">
        <v>500</v>
      </c>
    </row>
    <row r="46" spans="1:6" s="90" customFormat="1">
      <c r="A46" s="673" t="s">
        <v>2517</v>
      </c>
      <c r="B46" s="674" t="s">
        <v>2518</v>
      </c>
      <c r="C46" s="646">
        <f t="shared" si="0"/>
        <v>40</v>
      </c>
      <c r="D46" s="646">
        <v>50</v>
      </c>
    </row>
    <row r="47" spans="1:6" s="90" customFormat="1">
      <c r="A47" s="677" t="s">
        <v>2519</v>
      </c>
      <c r="B47" s="678"/>
      <c r="C47" s="642" t="s">
        <v>927</v>
      </c>
      <c r="D47" s="643" t="s">
        <v>928</v>
      </c>
    </row>
    <row r="48" spans="1:6" s="90" customFormat="1">
      <c r="A48" s="673" t="s">
        <v>2520</v>
      </c>
      <c r="B48" s="674" t="s">
        <v>2521</v>
      </c>
      <c r="C48" s="646">
        <f t="shared" si="0"/>
        <v>300</v>
      </c>
      <c r="D48" s="646">
        <v>375</v>
      </c>
    </row>
    <row r="49" spans="1:4" s="90" customFormat="1" ht="15" customHeight="1">
      <c r="A49" s="673" t="s">
        <v>2522</v>
      </c>
      <c r="B49" s="674" t="s">
        <v>2523</v>
      </c>
      <c r="C49" s="646">
        <f t="shared" si="0"/>
        <v>416</v>
      </c>
      <c r="D49" s="646">
        <v>520</v>
      </c>
    </row>
  </sheetData>
  <mergeCells count="7">
    <mergeCell ref="A38:B38"/>
    <mergeCell ref="A15:B15"/>
    <mergeCell ref="A17:B17"/>
    <mergeCell ref="A19:D19"/>
    <mergeCell ref="A20:D20"/>
    <mergeCell ref="A21:B21"/>
    <mergeCell ref="A34:B34"/>
  </mergeCell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94102-86D0-4AD0-826C-B75CB1D6CF2F}">
  <dimension ref="A1:D19"/>
  <sheetViews>
    <sheetView topLeftCell="A6" workbookViewId="0">
      <selection activeCell="C21" sqref="C21"/>
    </sheetView>
  </sheetViews>
  <sheetFormatPr defaultRowHeight="15"/>
  <cols>
    <col min="1" max="1" width="15" customWidth="1"/>
    <col min="2" max="2" width="54.7109375" customWidth="1"/>
    <col min="3" max="4" width="10.7109375" customWidth="1"/>
  </cols>
  <sheetData>
    <row r="1" spans="1:4" ht="17.25" customHeight="1"/>
    <row r="2" spans="1:4" ht="17.25" customHeight="1"/>
    <row r="3" spans="1:4" ht="17.25" customHeight="1"/>
    <row r="4" spans="1:4" ht="21.6" customHeight="1">
      <c r="A4" t="s">
        <v>3106</v>
      </c>
    </row>
    <row r="5" spans="1:4" ht="99.75" customHeight="1"/>
    <row r="6" spans="1:4" s="90" customFormat="1">
      <c r="A6" s="652" t="s">
        <v>2524</v>
      </c>
      <c r="B6" s="653"/>
      <c r="C6" s="642" t="s">
        <v>927</v>
      </c>
      <c r="D6" s="643" t="s">
        <v>928</v>
      </c>
    </row>
    <row r="7" spans="1:4" s="90" customFormat="1">
      <c r="A7" s="673" t="s">
        <v>1630</v>
      </c>
      <c r="B7" s="674" t="s">
        <v>2525</v>
      </c>
      <c r="C7" s="646">
        <f>D7*0.8</f>
        <v>347.20000000000005</v>
      </c>
      <c r="D7" s="646">
        <v>434</v>
      </c>
    </row>
    <row r="8" spans="1:4" s="90" customFormat="1" ht="20.25">
      <c r="A8" s="668" t="s">
        <v>2526</v>
      </c>
      <c r="B8" s="669" t="s">
        <v>2527</v>
      </c>
      <c r="C8" s="646">
        <f>D8*0.8</f>
        <v>544.56000000000006</v>
      </c>
      <c r="D8" s="646">
        <v>680.7</v>
      </c>
    </row>
    <row r="9" spans="1:4" s="90" customFormat="1">
      <c r="A9" s="652" t="s">
        <v>2510</v>
      </c>
      <c r="B9" s="653"/>
      <c r="C9" s="642" t="s">
        <v>927</v>
      </c>
      <c r="D9" s="643" t="s">
        <v>928</v>
      </c>
    </row>
    <row r="10" spans="1:4" s="90" customFormat="1">
      <c r="A10" s="668" t="s">
        <v>2528</v>
      </c>
      <c r="B10" s="674" t="s">
        <v>2529</v>
      </c>
      <c r="C10" s="646">
        <f t="shared" ref="C10:C19" si="0">D10*0.8</f>
        <v>1612</v>
      </c>
      <c r="D10" s="646">
        <v>2015</v>
      </c>
    </row>
    <row r="11" spans="1:4" s="90" customFormat="1">
      <c r="A11" s="671" t="s">
        <v>2515</v>
      </c>
      <c r="B11" s="672" t="s">
        <v>2530</v>
      </c>
      <c r="C11" s="646">
        <f t="shared" si="0"/>
        <v>60</v>
      </c>
      <c r="D11" s="646">
        <v>75</v>
      </c>
    </row>
    <row r="12" spans="1:4" s="90" customFormat="1">
      <c r="A12" s="671" t="s">
        <v>2517</v>
      </c>
      <c r="B12" s="672" t="s">
        <v>2531</v>
      </c>
      <c r="C12" s="646">
        <f t="shared" si="0"/>
        <v>40</v>
      </c>
      <c r="D12" s="646">
        <v>50</v>
      </c>
    </row>
    <row r="13" spans="1:4" s="90" customFormat="1">
      <c r="A13" s="671" t="s">
        <v>2532</v>
      </c>
      <c r="B13" s="672" t="s">
        <v>2533</v>
      </c>
      <c r="C13" s="646">
        <f t="shared" si="0"/>
        <v>72</v>
      </c>
      <c r="D13" s="646">
        <v>90</v>
      </c>
    </row>
    <row r="14" spans="1:4" s="90" customFormat="1">
      <c r="A14" s="675" t="s">
        <v>2534</v>
      </c>
      <c r="B14" s="676" t="s">
        <v>2535</v>
      </c>
      <c r="C14" s="646">
        <f t="shared" si="0"/>
        <v>60</v>
      </c>
      <c r="D14" s="646">
        <v>75</v>
      </c>
    </row>
    <row r="15" spans="1:4" s="90" customFormat="1">
      <c r="A15" s="652" t="s">
        <v>2519</v>
      </c>
      <c r="B15" s="653"/>
      <c r="C15" s="642" t="s">
        <v>927</v>
      </c>
      <c r="D15" s="643" t="s">
        <v>928</v>
      </c>
    </row>
    <row r="16" spans="1:4" s="90" customFormat="1">
      <c r="A16" s="673" t="s">
        <v>2520</v>
      </c>
      <c r="B16" s="674" t="s">
        <v>2536</v>
      </c>
      <c r="C16" s="646">
        <f t="shared" si="0"/>
        <v>300</v>
      </c>
      <c r="D16" s="646">
        <v>375</v>
      </c>
    </row>
    <row r="17" spans="1:4" s="90" customFormat="1">
      <c r="A17" s="671" t="s">
        <v>2522</v>
      </c>
      <c r="B17" s="674" t="s">
        <v>2537</v>
      </c>
      <c r="C17" s="646">
        <f t="shared" si="0"/>
        <v>416</v>
      </c>
      <c r="D17" s="646">
        <v>520</v>
      </c>
    </row>
    <row r="18" spans="1:4" s="90" customFormat="1">
      <c r="A18" s="671" t="s">
        <v>2538</v>
      </c>
      <c r="B18" s="674" t="s">
        <v>2539</v>
      </c>
      <c r="C18" s="646">
        <f t="shared" si="0"/>
        <v>836</v>
      </c>
      <c r="D18" s="646">
        <v>1045</v>
      </c>
    </row>
    <row r="19" spans="1:4" s="90" customFormat="1">
      <c r="A19" s="671" t="s">
        <v>2540</v>
      </c>
      <c r="B19" s="674" t="s">
        <v>2541</v>
      </c>
      <c r="C19" s="646">
        <f t="shared" si="0"/>
        <v>996</v>
      </c>
      <c r="D19" s="646">
        <v>1245</v>
      </c>
    </row>
  </sheetData>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8473B-B26C-4AC6-B895-7810F6B1D204}">
  <dimension ref="A4:D19"/>
  <sheetViews>
    <sheetView topLeftCell="A6" workbookViewId="0">
      <selection activeCell="C15" sqref="C15"/>
    </sheetView>
  </sheetViews>
  <sheetFormatPr defaultRowHeight="15"/>
  <cols>
    <col min="1" max="1" width="15" customWidth="1"/>
    <col min="2" max="2" width="54.7109375" customWidth="1"/>
    <col min="3" max="4" width="10.7109375" customWidth="1"/>
  </cols>
  <sheetData>
    <row r="4" spans="1:4" ht="17.45" customHeight="1">
      <c r="A4" t="s">
        <v>3106</v>
      </c>
    </row>
    <row r="5" spans="1:4" ht="239.1" customHeight="1"/>
    <row r="6" spans="1:4" s="90" customFormat="1">
      <c r="A6" s="652" t="s">
        <v>2542</v>
      </c>
      <c r="B6" s="653"/>
      <c r="C6" s="642" t="s">
        <v>927</v>
      </c>
      <c r="D6" s="643" t="s">
        <v>928</v>
      </c>
    </row>
    <row r="7" spans="1:4" s="90" customFormat="1" ht="47.25">
      <c r="A7" s="647" t="s">
        <v>2543</v>
      </c>
      <c r="B7" s="669" t="s">
        <v>2544</v>
      </c>
      <c r="C7" s="646">
        <f>D7*0.8</f>
        <v>440</v>
      </c>
      <c r="D7" s="646">
        <v>550</v>
      </c>
    </row>
    <row r="8" spans="1:4" s="90" customFormat="1">
      <c r="A8" s="652" t="s">
        <v>2545</v>
      </c>
      <c r="B8" s="653"/>
      <c r="C8" s="642" t="s">
        <v>927</v>
      </c>
      <c r="D8" s="643" t="s">
        <v>928</v>
      </c>
    </row>
    <row r="9" spans="1:4" s="90" customFormat="1">
      <c r="A9" s="923" t="s">
        <v>2546</v>
      </c>
      <c r="B9" s="923"/>
      <c r="C9" s="650"/>
      <c r="D9" s="650"/>
    </row>
    <row r="10" spans="1:4" s="90" customFormat="1" ht="20.25">
      <c r="A10" s="745" t="s">
        <v>2547</v>
      </c>
      <c r="B10" s="674" t="s">
        <v>2548</v>
      </c>
      <c r="C10" s="646">
        <f t="shared" ref="C10:C14" si="0">D10*0.8</f>
        <v>20</v>
      </c>
      <c r="D10" s="646">
        <v>25</v>
      </c>
    </row>
    <row r="11" spans="1:4" s="90" customFormat="1" ht="20.25">
      <c r="A11" s="695" t="s">
        <v>2549</v>
      </c>
      <c r="B11" s="672" t="s">
        <v>2550</v>
      </c>
      <c r="C11" s="646">
        <f t="shared" si="0"/>
        <v>20</v>
      </c>
      <c r="D11" s="646">
        <v>25</v>
      </c>
    </row>
    <row r="12" spans="1:4" s="90" customFormat="1" ht="20.25">
      <c r="A12" s="695" t="s">
        <v>2551</v>
      </c>
      <c r="B12" s="672" t="s">
        <v>2552</v>
      </c>
      <c r="C12" s="646">
        <f t="shared" si="0"/>
        <v>20</v>
      </c>
      <c r="D12" s="646">
        <v>25</v>
      </c>
    </row>
    <row r="13" spans="1:4" s="90" customFormat="1" ht="20.25">
      <c r="A13" s="695" t="s">
        <v>2553</v>
      </c>
      <c r="B13" s="672" t="s">
        <v>2554</v>
      </c>
      <c r="C13" s="646">
        <f t="shared" si="0"/>
        <v>20</v>
      </c>
      <c r="D13" s="646">
        <v>25</v>
      </c>
    </row>
    <row r="14" spans="1:4" s="90" customFormat="1" ht="20.25">
      <c r="A14" s="740" t="s">
        <v>2555</v>
      </c>
      <c r="B14" s="676" t="s">
        <v>2556</v>
      </c>
      <c r="C14" s="646">
        <f t="shared" si="0"/>
        <v>266.40000000000003</v>
      </c>
      <c r="D14" s="646">
        <v>333</v>
      </c>
    </row>
    <row r="15" spans="1:4" s="90" customFormat="1">
      <c r="A15" s="263"/>
      <c r="B15" s="676"/>
      <c r="C15" s="746"/>
      <c r="D15" s="746"/>
    </row>
    <row r="16" spans="1:4" s="90" customFormat="1">
      <c r="A16" s="935" t="s">
        <v>2557</v>
      </c>
      <c r="B16" s="935"/>
      <c r="C16" s="935"/>
      <c r="D16" s="935"/>
    </row>
    <row r="17" spans="1:4" s="90" customFormat="1">
      <c r="A17" s="936" t="s">
        <v>2558</v>
      </c>
      <c r="B17" s="936"/>
      <c r="C17" s="936"/>
      <c r="D17" s="936"/>
    </row>
    <row r="18" spans="1:4" s="90" customFormat="1">
      <c r="A18" s="936" t="s">
        <v>2559</v>
      </c>
      <c r="B18" s="936"/>
      <c r="C18" s="936"/>
      <c r="D18" s="936"/>
    </row>
    <row r="19" spans="1:4" s="90" customFormat="1">
      <c r="A19" s="747" t="s">
        <v>2560</v>
      </c>
      <c r="B19" s="716"/>
      <c r="C19" s="748"/>
      <c r="D19" s="748"/>
    </row>
  </sheetData>
  <mergeCells count="4">
    <mergeCell ref="A9:B9"/>
    <mergeCell ref="A16:D16"/>
    <mergeCell ref="A17:D17"/>
    <mergeCell ref="A18:D18"/>
  </mergeCell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C4888-A309-4509-A932-83B48B4DDA85}">
  <dimension ref="A1:D40"/>
  <sheetViews>
    <sheetView topLeftCell="A21" workbookViewId="0">
      <selection activeCell="C31" sqref="C31"/>
    </sheetView>
  </sheetViews>
  <sheetFormatPr defaultRowHeight="15"/>
  <cols>
    <col min="1" max="1" width="15" customWidth="1"/>
    <col min="2" max="2" width="54.7109375" customWidth="1"/>
    <col min="3" max="4" width="10.7109375" customWidth="1"/>
  </cols>
  <sheetData>
    <row r="1" spans="1:4" ht="17.25" customHeight="1"/>
    <row r="2" spans="1:4" ht="17.25" customHeight="1"/>
    <row r="3" spans="1:4" ht="17.25" customHeight="1"/>
    <row r="4" spans="1:4" ht="3" customHeight="1"/>
    <row r="5" spans="1:4" ht="230.25" customHeight="1"/>
    <row r="6" spans="1:4" s="689" customFormat="1" ht="12.75">
      <c r="A6" s="652" t="s">
        <v>926</v>
      </c>
      <c r="B6" s="686"/>
      <c r="C6" s="749" t="s">
        <v>2314</v>
      </c>
      <c r="D6" s="750" t="s">
        <v>928</v>
      </c>
    </row>
    <row r="7" spans="1:4" s="90" customFormat="1">
      <c r="A7" s="689"/>
      <c r="B7" s="751"/>
      <c r="C7" s="752"/>
      <c r="D7" s="753"/>
    </row>
    <row r="8" spans="1:4" s="90" customFormat="1">
      <c r="A8" s="736"/>
      <c r="B8" s="737"/>
      <c r="C8" s="738"/>
      <c r="D8" s="738"/>
    </row>
    <row r="9" spans="1:4" s="90" customFormat="1">
      <c r="A9" s="736"/>
      <c r="B9" s="737"/>
      <c r="C9" s="738"/>
      <c r="D9" s="738"/>
    </row>
    <row r="10" spans="1:4" s="90" customFormat="1">
      <c r="A10" s="736"/>
      <c r="B10" s="737"/>
      <c r="C10" s="738"/>
      <c r="D10" s="738"/>
    </row>
    <row r="11" spans="1:4" s="90" customFormat="1">
      <c r="A11" s="736"/>
      <c r="B11" s="737"/>
      <c r="C11" s="738"/>
      <c r="D11" s="738"/>
    </row>
    <row r="12" spans="1:4" s="90" customFormat="1">
      <c r="A12" s="736"/>
      <c r="B12" s="737"/>
      <c r="C12" s="738"/>
      <c r="D12" s="738"/>
    </row>
    <row r="13" spans="1:4" s="90" customFormat="1">
      <c r="A13" s="736"/>
      <c r="B13" s="737"/>
      <c r="C13" s="738"/>
      <c r="D13" s="738"/>
    </row>
    <row r="14" spans="1:4" s="90" customFormat="1">
      <c r="A14" s="736"/>
      <c r="B14" s="737"/>
      <c r="C14" s="738"/>
      <c r="D14" s="738"/>
    </row>
    <row r="15" spans="1:4" s="90" customFormat="1">
      <c r="A15" s="736"/>
      <c r="B15" s="737"/>
      <c r="C15" s="738"/>
      <c r="D15" s="738"/>
    </row>
    <row r="16" spans="1:4" s="90" customFormat="1">
      <c r="A16" s="736" t="s">
        <v>2495</v>
      </c>
      <c r="B16" s="737"/>
      <c r="C16" s="738"/>
      <c r="D16" s="738"/>
    </row>
    <row r="17" spans="1:4" s="90" customFormat="1">
      <c r="A17" s="689" t="s">
        <v>929</v>
      </c>
      <c r="B17" s="717" t="s">
        <v>2001</v>
      </c>
      <c r="C17" s="754" t="s">
        <v>931</v>
      </c>
      <c r="D17" s="754" t="s">
        <v>931</v>
      </c>
    </row>
    <row r="18" spans="1:4" s="655" customFormat="1" ht="20.25" customHeight="1">
      <c r="A18" s="740" t="s">
        <v>932</v>
      </c>
      <c r="B18" s="741" t="s">
        <v>2002</v>
      </c>
      <c r="C18" s="742" t="s">
        <v>931</v>
      </c>
      <c r="D18" s="742" t="s">
        <v>931</v>
      </c>
    </row>
    <row r="19" spans="1:4" s="689" customFormat="1" ht="12.75">
      <c r="A19" s="687" t="s">
        <v>2561</v>
      </c>
      <c r="B19" s="688"/>
      <c r="C19" s="706"/>
      <c r="D19" s="707"/>
    </row>
    <row r="20" spans="1:4" s="751" customFormat="1" ht="96" customHeight="1">
      <c r="A20" s="913" t="s">
        <v>2562</v>
      </c>
      <c r="B20" s="913"/>
      <c r="C20" s="913"/>
      <c r="D20" s="913"/>
    </row>
    <row r="21" spans="1:4" s="751" customFormat="1" ht="12" customHeight="1">
      <c r="A21" s="663"/>
      <c r="B21" s="663" t="s">
        <v>2005</v>
      </c>
      <c r="C21" s="755"/>
      <c r="D21" s="755"/>
    </row>
    <row r="22" spans="1:4" s="756" customFormat="1" ht="12" customHeight="1">
      <c r="A22" s="662"/>
      <c r="B22" s="665" t="s">
        <v>2006</v>
      </c>
      <c r="C22" s="666" t="s">
        <v>2007</v>
      </c>
      <c r="D22" s="664"/>
    </row>
    <row r="23" spans="1:4" s="756" customFormat="1" ht="12" customHeight="1">
      <c r="A23" s="662"/>
      <c r="B23" s="665" t="s">
        <v>2008</v>
      </c>
      <c r="C23" s="667" t="s">
        <v>2294</v>
      </c>
      <c r="D23" s="664"/>
    </row>
    <row r="24" spans="1:4" s="756" customFormat="1" ht="12" customHeight="1">
      <c r="A24" s="662"/>
      <c r="B24" s="665" t="s">
        <v>2009</v>
      </c>
      <c r="C24" s="667" t="s">
        <v>2295</v>
      </c>
      <c r="D24" s="664"/>
    </row>
    <row r="25" spans="1:4" s="756" customFormat="1" ht="12" customHeight="1">
      <c r="A25" s="662"/>
      <c r="B25" s="665" t="s">
        <v>2010</v>
      </c>
      <c r="C25" s="667" t="s">
        <v>2296</v>
      </c>
      <c r="D25" s="664"/>
    </row>
    <row r="26" spans="1:4" s="689" customFormat="1" ht="12.75">
      <c r="A26" s="687" t="s">
        <v>2563</v>
      </c>
      <c r="B26" s="688"/>
      <c r="C26" s="706" t="s">
        <v>927</v>
      </c>
      <c r="D26" s="707" t="s">
        <v>928</v>
      </c>
    </row>
    <row r="27" spans="1:4" s="90" customFormat="1" ht="81" customHeight="1">
      <c r="A27" s="757" t="s">
        <v>938</v>
      </c>
      <c r="B27" s="758" t="s">
        <v>2564</v>
      </c>
      <c r="C27" s="649">
        <f>D27*0.8</f>
        <v>707.2</v>
      </c>
      <c r="D27" s="649">
        <v>884</v>
      </c>
    </row>
    <row r="28" spans="1:4" s="90" customFormat="1" ht="30" customHeight="1">
      <c r="A28" s="937" t="s">
        <v>2565</v>
      </c>
      <c r="B28" s="938"/>
      <c r="C28" s="938"/>
      <c r="D28" s="939"/>
    </row>
    <row r="29" spans="1:4" s="90" customFormat="1" ht="20.25">
      <c r="A29" s="759" t="s">
        <v>941</v>
      </c>
      <c r="B29" s="674" t="s">
        <v>2566</v>
      </c>
      <c r="C29" s="649">
        <f t="shared" ref="C29:C34" si="0">D29*0.8</f>
        <v>1333.6000000000001</v>
      </c>
      <c r="D29" s="646">
        <v>1667</v>
      </c>
    </row>
    <row r="30" spans="1:4" s="90" customFormat="1" ht="20.25">
      <c r="A30" s="760" t="s">
        <v>943</v>
      </c>
      <c r="B30" s="672" t="s">
        <v>2567</v>
      </c>
      <c r="C30" s="649">
        <f t="shared" si="0"/>
        <v>2333.6</v>
      </c>
      <c r="D30" s="646">
        <v>2917</v>
      </c>
    </row>
    <row r="31" spans="1:4" s="90" customFormat="1" ht="20.25">
      <c r="A31" s="760" t="s">
        <v>945</v>
      </c>
      <c r="B31" s="672" t="s">
        <v>2568</v>
      </c>
      <c r="C31" s="649">
        <f t="shared" si="0"/>
        <v>3333.6000000000004</v>
      </c>
      <c r="D31" s="646">
        <v>4167</v>
      </c>
    </row>
    <row r="32" spans="1:4" s="90" customFormat="1" ht="29.25">
      <c r="A32" s="695" t="s">
        <v>948</v>
      </c>
      <c r="B32" s="672" t="s">
        <v>2569</v>
      </c>
      <c r="C32" s="649">
        <f t="shared" si="0"/>
        <v>200</v>
      </c>
      <c r="D32" s="646">
        <v>250</v>
      </c>
    </row>
    <row r="33" spans="1:4" s="90" customFormat="1" ht="29.25">
      <c r="A33" s="695" t="s">
        <v>950</v>
      </c>
      <c r="B33" s="672" t="s">
        <v>2570</v>
      </c>
      <c r="C33" s="649">
        <f t="shared" si="0"/>
        <v>333.6</v>
      </c>
      <c r="D33" s="646">
        <v>417</v>
      </c>
    </row>
    <row r="34" spans="1:4" s="90" customFormat="1" ht="29.25">
      <c r="A34" s="695" t="s">
        <v>952</v>
      </c>
      <c r="B34" s="672" t="s">
        <v>2571</v>
      </c>
      <c r="C34" s="649">
        <f t="shared" si="0"/>
        <v>640</v>
      </c>
      <c r="D34" s="646">
        <v>800</v>
      </c>
    </row>
    <row r="35" spans="1:4" s="90" customFormat="1" ht="12" customHeight="1">
      <c r="A35" s="740"/>
      <c r="B35" s="676"/>
      <c r="C35" s="649"/>
      <c r="D35" s="649"/>
    </row>
    <row r="36" spans="1:4" s="90" customFormat="1" ht="14.25" customHeight="1">
      <c r="A36" s="935" t="s">
        <v>2557</v>
      </c>
      <c r="B36" s="935"/>
      <c r="C36" s="935"/>
      <c r="D36" s="935"/>
    </row>
    <row r="37" spans="1:4" s="90" customFormat="1" ht="14.25" customHeight="1">
      <c r="A37" s="936" t="s">
        <v>2558</v>
      </c>
      <c r="B37" s="936"/>
      <c r="C37" s="936"/>
      <c r="D37" s="936"/>
    </row>
    <row r="38" spans="1:4" s="90" customFormat="1" ht="14.25" customHeight="1">
      <c r="A38" s="936" t="s">
        <v>2572</v>
      </c>
      <c r="B38" s="936"/>
      <c r="C38" s="936"/>
      <c r="D38" s="936"/>
    </row>
    <row r="39" spans="1:4" s="90" customFormat="1" ht="14.25" customHeight="1">
      <c r="A39" s="747" t="s">
        <v>2573</v>
      </c>
      <c r="B39" s="716"/>
      <c r="C39" s="748"/>
      <c r="D39" s="748"/>
    </row>
    <row r="40" spans="1:4">
      <c r="A40" s="137"/>
      <c r="B40" s="177"/>
      <c r="C40" s="761"/>
      <c r="D40" s="761"/>
    </row>
  </sheetData>
  <mergeCells count="5">
    <mergeCell ref="A20:D20"/>
    <mergeCell ref="A28:D28"/>
    <mergeCell ref="A36:D36"/>
    <mergeCell ref="A37:D37"/>
    <mergeCell ref="A38:D38"/>
  </mergeCell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63B0D-A373-4E73-AF9B-DD47E0C21B3B}">
  <dimension ref="A1:D9"/>
  <sheetViews>
    <sheetView topLeftCell="A5" workbookViewId="0">
      <selection activeCell="C9" sqref="C9"/>
    </sheetView>
  </sheetViews>
  <sheetFormatPr defaultRowHeight="15"/>
  <cols>
    <col min="1" max="1" width="14.7109375" customWidth="1"/>
    <col min="2" max="2" width="54.7109375" customWidth="1"/>
    <col min="3" max="4" width="10.7109375" customWidth="1"/>
  </cols>
  <sheetData>
    <row r="1" spans="1:4" ht="17.25" customHeight="1"/>
    <row r="2" spans="1:4" ht="17.25" customHeight="1"/>
    <row r="3" spans="1:4" ht="17.25" customHeight="1"/>
    <row r="4" spans="1:4" ht="216" customHeight="1"/>
    <row r="5" spans="1:4" s="689" customFormat="1" ht="12.75">
      <c r="A5" s="652" t="s">
        <v>2574</v>
      </c>
      <c r="B5" s="686"/>
      <c r="C5" s="642" t="s">
        <v>927</v>
      </c>
      <c r="D5" s="643" t="s">
        <v>928</v>
      </c>
    </row>
    <row r="6" spans="1:4" s="90" customFormat="1">
      <c r="A6" s="689" t="s">
        <v>2575</v>
      </c>
      <c r="B6" s="694" t="s">
        <v>2576</v>
      </c>
      <c r="C6" s="646">
        <f>D6*0.8</f>
        <v>487.20000000000005</v>
      </c>
      <c r="D6" s="646">
        <v>609</v>
      </c>
    </row>
    <row r="7" spans="1:4" s="90" customFormat="1">
      <c r="A7" s="695" t="s">
        <v>2577</v>
      </c>
      <c r="B7" s="696" t="s">
        <v>2578</v>
      </c>
      <c r="C7" s="646">
        <f t="shared" ref="C7:C9" si="0">D7*0.8</f>
        <v>615.6</v>
      </c>
      <c r="D7" s="646">
        <v>769.5</v>
      </c>
    </row>
    <row r="8" spans="1:4" s="90" customFormat="1" ht="20.25">
      <c r="A8" s="695" t="s">
        <v>2178</v>
      </c>
      <c r="B8" s="674" t="s">
        <v>2179</v>
      </c>
      <c r="C8" s="646">
        <f t="shared" si="0"/>
        <v>40</v>
      </c>
      <c r="D8" s="646">
        <v>50</v>
      </c>
    </row>
    <row r="9" spans="1:4" s="90" customFormat="1">
      <c r="A9" s="695" t="s">
        <v>2579</v>
      </c>
      <c r="B9" s="696" t="s">
        <v>2580</v>
      </c>
      <c r="C9" s="646">
        <f t="shared" si="0"/>
        <v>60</v>
      </c>
      <c r="D9" s="646">
        <v>75</v>
      </c>
    </row>
  </sheetData>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D08FA-8154-4372-A31B-C077EEDB2EDE}">
  <dimension ref="A1:D48"/>
  <sheetViews>
    <sheetView topLeftCell="A37" workbookViewId="0">
      <selection activeCell="C52" sqref="C52"/>
    </sheetView>
  </sheetViews>
  <sheetFormatPr defaultRowHeight="15"/>
  <cols>
    <col min="1" max="1" width="15" customWidth="1"/>
    <col min="2" max="2" width="54.7109375" customWidth="1"/>
    <col min="3" max="4" width="10.7109375" customWidth="1"/>
  </cols>
  <sheetData>
    <row r="1" spans="1:1" ht="17.25" customHeight="1"/>
    <row r="2" spans="1:1" ht="17.25" customHeight="1"/>
    <row r="3" spans="1:1" ht="17.25" customHeight="1"/>
    <row r="4" spans="1:1" ht="3" customHeight="1"/>
    <row r="5" spans="1:1" ht="18.600000000000001" customHeight="1">
      <c r="A5" s="90" t="s">
        <v>2984</v>
      </c>
    </row>
    <row r="6" spans="1:1" ht="238.15" customHeight="1"/>
    <row r="21" spans="1:4" s="90" customFormat="1">
      <c r="A21" s="652" t="s">
        <v>2581</v>
      </c>
      <c r="B21" s="653"/>
      <c r="C21" s="642" t="s">
        <v>927</v>
      </c>
      <c r="D21" s="643" t="s">
        <v>928</v>
      </c>
    </row>
    <row r="22" spans="1:4" s="90" customFormat="1">
      <c r="A22" s="673" t="s">
        <v>2582</v>
      </c>
      <c r="B22" s="674" t="s">
        <v>2583</v>
      </c>
      <c r="C22" s="646">
        <f>D22*0.8</f>
        <v>11200</v>
      </c>
      <c r="D22" s="646">
        <v>14000</v>
      </c>
    </row>
    <row r="23" spans="1:4" s="90" customFormat="1">
      <c r="A23" s="652" t="s">
        <v>2584</v>
      </c>
      <c r="B23" s="653"/>
      <c r="C23" s="642" t="s">
        <v>927</v>
      </c>
      <c r="D23" s="643" t="s">
        <v>928</v>
      </c>
    </row>
    <row r="24" spans="1:4" s="90" customFormat="1">
      <c r="A24" s="673" t="s">
        <v>2585</v>
      </c>
      <c r="B24" s="674" t="s">
        <v>2586</v>
      </c>
      <c r="C24" s="646">
        <f t="shared" ref="C24:C26" si="0">D24*0.8</f>
        <v>11466.400000000001</v>
      </c>
      <c r="D24" s="646">
        <v>14333</v>
      </c>
    </row>
    <row r="25" spans="1:4" s="90" customFormat="1">
      <c r="A25" s="673" t="s">
        <v>2587</v>
      </c>
      <c r="B25" s="674" t="s">
        <v>2588</v>
      </c>
      <c r="C25" s="646">
        <f t="shared" si="0"/>
        <v>11466.400000000001</v>
      </c>
      <c r="D25" s="646">
        <v>14333</v>
      </c>
    </row>
    <row r="26" spans="1:4" s="90" customFormat="1">
      <c r="A26" s="673" t="s">
        <v>2589</v>
      </c>
      <c r="B26" s="674" t="s">
        <v>2590</v>
      </c>
      <c r="C26" s="646">
        <f t="shared" si="0"/>
        <v>11466.400000000001</v>
      </c>
      <c r="D26" s="646">
        <v>14333</v>
      </c>
    </row>
    <row r="27" spans="1:4" s="90" customFormat="1">
      <c r="A27" s="652" t="s">
        <v>2591</v>
      </c>
      <c r="B27" s="762"/>
      <c r="C27" s="642" t="s">
        <v>927</v>
      </c>
      <c r="D27" s="643" t="s">
        <v>928</v>
      </c>
    </row>
    <row r="28" spans="1:4" s="90" customFormat="1" ht="42.75">
      <c r="A28" s="673" t="s">
        <v>2592</v>
      </c>
      <c r="B28" s="674" t="s">
        <v>2593</v>
      </c>
      <c r="C28" s="646">
        <f>D28*0.8</f>
        <v>6880</v>
      </c>
      <c r="D28" s="646">
        <v>8600</v>
      </c>
    </row>
    <row r="29" spans="1:4" s="90" customFormat="1">
      <c r="A29" s="652" t="s">
        <v>1887</v>
      </c>
      <c r="B29" s="653"/>
      <c r="C29" s="642" t="s">
        <v>927</v>
      </c>
      <c r="D29" s="643" t="s">
        <v>928</v>
      </c>
    </row>
    <row r="30" spans="1:4" s="90" customFormat="1" ht="33.75">
      <c r="A30" s="763" t="s">
        <v>2594</v>
      </c>
      <c r="B30" s="764" t="s">
        <v>2595</v>
      </c>
      <c r="C30" s="765" t="s">
        <v>2594</v>
      </c>
      <c r="D30" s="765" t="s">
        <v>2594</v>
      </c>
    </row>
    <row r="31" spans="1:4" s="90" customFormat="1" ht="36" customHeight="1">
      <c r="A31" s="940" t="s">
        <v>2596</v>
      </c>
      <c r="B31" s="940"/>
      <c r="C31" s="940"/>
      <c r="D31" s="940"/>
    </row>
    <row r="32" spans="1:4" s="90" customFormat="1">
      <c r="A32" s="911" t="s">
        <v>926</v>
      </c>
      <c r="B32" s="912"/>
      <c r="C32" s="642" t="s">
        <v>927</v>
      </c>
      <c r="D32" s="643" t="s">
        <v>928</v>
      </c>
    </row>
    <row r="33" spans="1:4" s="90" customFormat="1">
      <c r="A33" s="736"/>
      <c r="B33" s="737"/>
      <c r="C33" s="738"/>
      <c r="D33" s="738"/>
    </row>
    <row r="34" spans="1:4" s="90" customFormat="1">
      <c r="A34" s="736"/>
      <c r="B34" s="737"/>
      <c r="C34" s="738"/>
      <c r="D34" s="738"/>
    </row>
    <row r="35" spans="1:4" s="90" customFormat="1">
      <c r="A35" s="736"/>
      <c r="B35" s="737"/>
      <c r="C35" s="738"/>
      <c r="D35" s="738"/>
    </row>
    <row r="36" spans="1:4" s="90" customFormat="1">
      <c r="A36" s="736"/>
      <c r="B36" s="737"/>
      <c r="C36" s="738"/>
      <c r="D36" s="738"/>
    </row>
    <row r="37" spans="1:4" s="90" customFormat="1">
      <c r="A37" s="736"/>
      <c r="B37" s="737"/>
      <c r="C37" s="738"/>
      <c r="D37" s="738"/>
    </row>
    <row r="38" spans="1:4" s="90" customFormat="1">
      <c r="A38" s="736"/>
      <c r="B38" s="737"/>
      <c r="C38" s="738"/>
      <c r="D38" s="738"/>
    </row>
    <row r="39" spans="1:4" s="90" customFormat="1">
      <c r="A39" s="736"/>
      <c r="B39" s="737"/>
      <c r="C39" s="738"/>
      <c r="D39" s="738"/>
    </row>
    <row r="40" spans="1:4" s="90" customFormat="1">
      <c r="A40" s="736"/>
      <c r="B40" s="737"/>
      <c r="C40" s="738"/>
      <c r="D40" s="738"/>
    </row>
    <row r="41" spans="1:4" s="90" customFormat="1">
      <c r="A41" s="736"/>
      <c r="B41" s="737"/>
      <c r="C41" s="738"/>
      <c r="D41" s="738"/>
    </row>
    <row r="42" spans="1:4" s="90" customFormat="1">
      <c r="A42" s="736" t="s">
        <v>2495</v>
      </c>
      <c r="B42" s="737"/>
      <c r="C42" s="738"/>
      <c r="D42" s="738"/>
    </row>
    <row r="43" spans="1:4" s="90" customFormat="1">
      <c r="A43" s="736"/>
      <c r="B43" s="737"/>
      <c r="C43" s="738"/>
      <c r="D43" s="738"/>
    </row>
    <row r="44" spans="1:4" s="90" customFormat="1" ht="11.25" customHeight="1">
      <c r="A44" s="736"/>
      <c r="B44" s="737"/>
      <c r="C44" s="738"/>
      <c r="D44" s="738"/>
    </row>
    <row r="45" spans="1:4" s="90" customFormat="1">
      <c r="A45" s="673" t="s">
        <v>929</v>
      </c>
      <c r="B45" s="674" t="s">
        <v>2001</v>
      </c>
      <c r="C45" s="646" t="s">
        <v>931</v>
      </c>
      <c r="D45" s="646" t="s">
        <v>931</v>
      </c>
    </row>
    <row r="46" spans="1:4" s="90" customFormat="1" ht="20.25">
      <c r="A46" s="668" t="s">
        <v>932</v>
      </c>
      <c r="B46" s="669" t="s">
        <v>2597</v>
      </c>
      <c r="C46" s="649" t="s">
        <v>931</v>
      </c>
      <c r="D46" s="649" t="s">
        <v>931</v>
      </c>
    </row>
    <row r="47" spans="1:4" s="90" customFormat="1">
      <c r="A47" s="652" t="s">
        <v>2598</v>
      </c>
      <c r="B47" s="653"/>
      <c r="C47" s="642" t="s">
        <v>927</v>
      </c>
      <c r="D47" s="643" t="s">
        <v>928</v>
      </c>
    </row>
    <row r="48" spans="1:4" s="90" customFormat="1" ht="49.5">
      <c r="A48" s="673" t="s">
        <v>2012</v>
      </c>
      <c r="B48" s="674" t="s">
        <v>2599</v>
      </c>
      <c r="C48" s="646">
        <f>D48*0.8</f>
        <v>82.600000000000009</v>
      </c>
      <c r="D48" s="646">
        <v>103.25</v>
      </c>
    </row>
  </sheetData>
  <mergeCells count="2">
    <mergeCell ref="A31:D31"/>
    <mergeCell ref="A32:B3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82"/>
  <sheetViews>
    <sheetView zoomScaleNormal="100" zoomScaleSheetLayoutView="100" workbookViewId="0">
      <selection activeCell="D33" sqref="D33"/>
    </sheetView>
  </sheetViews>
  <sheetFormatPr defaultColWidth="9.140625" defaultRowHeight="15"/>
  <cols>
    <col min="1" max="1" width="15.7109375" style="2" bestFit="1" customWidth="1"/>
    <col min="2" max="2" width="52.7109375" style="5" customWidth="1"/>
    <col min="3" max="3" width="15" style="5" customWidth="1"/>
    <col min="4" max="4" width="13" style="2" customWidth="1"/>
    <col min="5" max="16384" width="9.140625" style="2"/>
  </cols>
  <sheetData>
    <row r="1" spans="1:4" s="48" customFormat="1" ht="18.75" customHeight="1">
      <c r="A1" s="857" t="s">
        <v>394</v>
      </c>
      <c r="B1" s="858"/>
      <c r="C1" s="858"/>
      <c r="D1" s="858"/>
    </row>
    <row r="2" spans="1:4" s="12" customFormat="1">
      <c r="B2" s="5"/>
      <c r="C2" s="5"/>
    </row>
    <row r="3" spans="1:4" s="12" customFormat="1">
      <c r="B3" s="5"/>
      <c r="C3" s="5"/>
    </row>
    <row r="4" spans="1:4" s="12" customFormat="1">
      <c r="B4" s="5"/>
      <c r="C4" s="5"/>
    </row>
    <row r="5" spans="1:4" s="12" customFormat="1">
      <c r="B5" s="5"/>
      <c r="C5" s="5"/>
    </row>
    <row r="6" spans="1:4" s="12" customFormat="1">
      <c r="B6" s="5"/>
      <c r="C6" s="5"/>
    </row>
    <row r="7" spans="1:4" s="12" customFormat="1">
      <c r="B7" s="5"/>
      <c r="C7" s="5"/>
    </row>
    <row r="8" spans="1:4" s="13" customFormat="1">
      <c r="B8" s="5"/>
      <c r="C8" s="5"/>
    </row>
    <row r="9" spans="1:4" s="12" customFormat="1">
      <c r="B9" s="5"/>
      <c r="C9" s="5"/>
    </row>
    <row r="10" spans="1:4" s="12" customFormat="1">
      <c r="B10" s="5"/>
      <c r="C10" s="5"/>
    </row>
    <row r="11" spans="1:4" s="12" customFormat="1">
      <c r="B11" s="5"/>
      <c r="C11" s="5"/>
    </row>
    <row r="12" spans="1:4" s="12" customFormat="1">
      <c r="B12" s="5"/>
      <c r="C12" s="5"/>
    </row>
    <row r="13" spans="1:4" s="13" customFormat="1">
      <c r="B13" s="5"/>
      <c r="C13" s="5"/>
    </row>
    <row r="14" spans="1:4" s="12" customFormat="1">
      <c r="B14" s="5"/>
      <c r="C14" s="5"/>
    </row>
    <row r="15" spans="1:4" s="12" customFormat="1">
      <c r="B15" s="5"/>
      <c r="C15" s="5"/>
    </row>
    <row r="16" spans="1:4" s="12" customFormat="1">
      <c r="B16" s="5"/>
      <c r="C16" s="5"/>
    </row>
    <row r="17" spans="1:3" s="12" customFormat="1">
      <c r="B17" s="5"/>
      <c r="C17" s="5"/>
    </row>
    <row r="18" spans="1:3" s="12" customFormat="1">
      <c r="B18" s="5"/>
      <c r="C18" s="5"/>
    </row>
    <row r="19" spans="1:3" s="12" customFormat="1">
      <c r="B19" s="5"/>
      <c r="C19" s="5"/>
    </row>
    <row r="20" spans="1:3" s="12" customFormat="1">
      <c r="B20" s="5"/>
      <c r="C20" s="5"/>
    </row>
    <row r="21" spans="1:3" s="12" customFormat="1">
      <c r="B21" s="5"/>
      <c r="C21" s="5"/>
    </row>
    <row r="22" spans="1:3" s="12" customFormat="1">
      <c r="B22" s="5"/>
      <c r="C22" s="5"/>
    </row>
    <row r="23" spans="1:3" s="12" customFormat="1">
      <c r="B23" s="5"/>
      <c r="C23" s="5"/>
    </row>
    <row r="24" spans="1:3" s="12" customFormat="1">
      <c r="B24" s="5"/>
      <c r="C24" s="5"/>
    </row>
    <row r="25" spans="1:3" s="12" customFormat="1">
      <c r="B25" s="5"/>
      <c r="C25" s="5"/>
    </row>
    <row r="26" spans="1:3" s="12" customFormat="1">
      <c r="B26" s="5"/>
      <c r="C26" s="5"/>
    </row>
    <row r="27" spans="1:3" s="12" customFormat="1">
      <c r="B27" s="5"/>
      <c r="C27" s="5"/>
    </row>
    <row r="28" spans="1:3" s="12" customFormat="1">
      <c r="B28" s="5"/>
      <c r="C28" s="5"/>
    </row>
    <row r="29" spans="1:3" s="12" customFormat="1" ht="51" customHeight="1">
      <c r="B29" s="5"/>
      <c r="C29" s="5"/>
    </row>
    <row r="30" spans="1:3" s="12" customFormat="1" ht="99.6" customHeight="1">
      <c r="B30" s="5"/>
      <c r="C30" s="5"/>
    </row>
    <row r="31" spans="1:3" s="12" customFormat="1" ht="75" customHeight="1">
      <c r="B31" s="5"/>
      <c r="C31" s="5"/>
    </row>
    <row r="32" spans="1:3" s="12" customFormat="1" ht="15" customHeight="1">
      <c r="A32" s="12" t="s">
        <v>1882</v>
      </c>
      <c r="B32" s="5"/>
      <c r="C32" s="5"/>
    </row>
    <row r="33" spans="1:4">
      <c r="A33" s="872" t="s">
        <v>0</v>
      </c>
      <c r="B33" s="864"/>
      <c r="C33" s="112" t="str">
        <f>Discounting!$B$5</f>
        <v>Contract Price</v>
      </c>
      <c r="D33" s="113" t="s">
        <v>114</v>
      </c>
    </row>
    <row r="34" spans="1:4" ht="30">
      <c r="A34" s="25" t="s">
        <v>118</v>
      </c>
      <c r="B34" s="26" t="s">
        <v>36</v>
      </c>
      <c r="C34" s="51">
        <f>D34*Discounting!$B$3</f>
        <v>2060</v>
      </c>
      <c r="D34" s="27">
        <v>2575</v>
      </c>
    </row>
    <row r="35" spans="1:4" s="67" customFormat="1" ht="30">
      <c r="A35" s="66" t="s">
        <v>119</v>
      </c>
      <c r="B35" s="26" t="s">
        <v>37</v>
      </c>
      <c r="C35" s="51">
        <f>D35*Discounting!$B$3</f>
        <v>2220</v>
      </c>
      <c r="D35" s="27">
        <v>2775</v>
      </c>
    </row>
    <row r="36" spans="1:4" s="67" customFormat="1" ht="30">
      <c r="A36" s="66" t="s">
        <v>120</v>
      </c>
      <c r="B36" s="26" t="s">
        <v>38</v>
      </c>
      <c r="C36" s="51">
        <f>D36*Discounting!$B$3</f>
        <v>2380</v>
      </c>
      <c r="D36" s="27">
        <v>2975</v>
      </c>
    </row>
    <row r="37" spans="1:4">
      <c r="A37" s="28"/>
      <c r="B37" s="29" t="s">
        <v>1</v>
      </c>
      <c r="C37" s="112" t="str">
        <f>Discounting!$B$5</f>
        <v>Contract Price</v>
      </c>
      <c r="D37" s="113" t="s">
        <v>114</v>
      </c>
    </row>
    <row r="38" spans="1:4">
      <c r="A38" s="25"/>
      <c r="B38" s="26" t="s">
        <v>34</v>
      </c>
      <c r="C38" s="51">
        <f>D38*Discounting!$B$3</f>
        <v>0</v>
      </c>
      <c r="D38" s="75">
        <v>0</v>
      </c>
    </row>
    <row r="39" spans="1:4">
      <c r="A39" s="28"/>
      <c r="B39" s="29" t="s">
        <v>2</v>
      </c>
      <c r="C39" s="112" t="str">
        <f>Discounting!$B$5</f>
        <v>Contract Price</v>
      </c>
      <c r="D39" s="113" t="s">
        <v>114</v>
      </c>
    </row>
    <row r="40" spans="1:4">
      <c r="A40" s="25"/>
      <c r="B40" s="26" t="s">
        <v>3</v>
      </c>
      <c r="C40" s="27">
        <v>-40</v>
      </c>
      <c r="D40" s="27">
        <v>-40</v>
      </c>
    </row>
    <row r="41" spans="1:4">
      <c r="A41" s="25"/>
      <c r="B41" s="26" t="s">
        <v>4</v>
      </c>
      <c r="C41" s="51">
        <f>D41*Discounting!$B$3</f>
        <v>0</v>
      </c>
      <c r="D41" s="75">
        <v>0</v>
      </c>
    </row>
    <row r="42" spans="1:4">
      <c r="A42" s="28"/>
      <c r="B42" s="29" t="s">
        <v>5</v>
      </c>
      <c r="C42" s="112" t="str">
        <f>Discounting!$B$5</f>
        <v>Contract Price</v>
      </c>
      <c r="D42" s="113" t="s">
        <v>114</v>
      </c>
    </row>
    <row r="43" spans="1:4">
      <c r="A43" s="25"/>
      <c r="B43" s="26" t="s">
        <v>6</v>
      </c>
      <c r="C43" s="51">
        <f>D43*Discounting!$B$3</f>
        <v>0</v>
      </c>
      <c r="D43" s="75">
        <v>0</v>
      </c>
    </row>
    <row r="44" spans="1:4">
      <c r="A44" s="25"/>
      <c r="B44" s="26" t="s">
        <v>7</v>
      </c>
      <c r="C44" s="51">
        <f>D44*Discounting!$B$3</f>
        <v>160</v>
      </c>
      <c r="D44" s="27">
        <v>200</v>
      </c>
    </row>
    <row r="45" spans="1:4">
      <c r="A45" s="28"/>
      <c r="B45" s="29" t="s">
        <v>8</v>
      </c>
      <c r="C45" s="112" t="str">
        <f>Discounting!$B$5</f>
        <v>Contract Price</v>
      </c>
      <c r="D45" s="113" t="s">
        <v>114</v>
      </c>
    </row>
    <row r="46" spans="1:4">
      <c r="A46" s="25">
        <v>1</v>
      </c>
      <c r="B46" s="26" t="s">
        <v>117</v>
      </c>
      <c r="C46" s="51">
        <f>D46*Discounting!$B$3</f>
        <v>0</v>
      </c>
      <c r="D46" s="75">
        <v>0</v>
      </c>
    </row>
    <row r="47" spans="1:4" ht="30">
      <c r="A47" s="25">
        <v>2</v>
      </c>
      <c r="B47" s="26" t="s">
        <v>12</v>
      </c>
      <c r="C47" s="51">
        <f>D47*Discounting!$B$3</f>
        <v>160</v>
      </c>
      <c r="D47" s="27">
        <v>200</v>
      </c>
    </row>
    <row r="48" spans="1:4">
      <c r="A48" s="35"/>
      <c r="B48" s="29" t="s">
        <v>10</v>
      </c>
      <c r="C48" s="112" t="str">
        <f>Discounting!$B$5</f>
        <v>Contract Price</v>
      </c>
      <c r="D48" s="113" t="s">
        <v>114</v>
      </c>
    </row>
    <row r="49" spans="1:4">
      <c r="A49" s="25">
        <v>1</v>
      </c>
      <c r="B49" s="26" t="s">
        <v>11</v>
      </c>
      <c r="C49" s="51">
        <f>D49*Discounting!$B$3</f>
        <v>280</v>
      </c>
      <c r="D49" s="27">
        <v>350</v>
      </c>
    </row>
    <row r="50" spans="1:4">
      <c r="A50" s="25">
        <v>2</v>
      </c>
      <c r="B50" s="26" t="s">
        <v>209</v>
      </c>
      <c r="C50" s="51">
        <f>D50*Discounting!$B$3</f>
        <v>620</v>
      </c>
      <c r="D50" s="27">
        <v>775</v>
      </c>
    </row>
    <row r="51" spans="1:4">
      <c r="A51" s="25"/>
      <c r="B51" s="867" t="s">
        <v>13</v>
      </c>
      <c r="C51" s="867"/>
      <c r="D51" s="868"/>
    </row>
    <row r="52" spans="1:4">
      <c r="A52" s="25">
        <v>4</v>
      </c>
      <c r="B52" s="26" t="s">
        <v>14</v>
      </c>
      <c r="C52" s="51">
        <f>D52*Discounting!$B$3</f>
        <v>280</v>
      </c>
      <c r="D52" s="27">
        <v>350</v>
      </c>
    </row>
    <row r="53" spans="1:4" ht="30">
      <c r="A53" s="25">
        <v>5</v>
      </c>
      <c r="B53" s="26" t="s">
        <v>438</v>
      </c>
      <c r="C53" s="51">
        <f>D53*Discounting!$B$3</f>
        <v>380</v>
      </c>
      <c r="D53" s="27">
        <v>475</v>
      </c>
    </row>
    <row r="54" spans="1:4">
      <c r="A54" s="25">
        <v>6</v>
      </c>
      <c r="B54" s="26" t="s">
        <v>15</v>
      </c>
      <c r="C54" s="51">
        <f>D54*Discounting!$B$3</f>
        <v>700</v>
      </c>
      <c r="D54" s="27">
        <v>875</v>
      </c>
    </row>
    <row r="55" spans="1:4" ht="30">
      <c r="A55" s="25">
        <v>7</v>
      </c>
      <c r="B55" s="26" t="s">
        <v>210</v>
      </c>
      <c r="C55" s="51">
        <f>D55*Discounting!$B$3</f>
        <v>680</v>
      </c>
      <c r="D55" s="27">
        <v>850</v>
      </c>
    </row>
    <row r="56" spans="1:4" ht="30">
      <c r="A56" s="25">
        <v>8</v>
      </c>
      <c r="B56" s="26" t="s">
        <v>439</v>
      </c>
      <c r="C56" s="51">
        <f>D56*Discounting!$B$3</f>
        <v>1000</v>
      </c>
      <c r="D56" s="27">
        <v>1250</v>
      </c>
    </row>
    <row r="57" spans="1:4">
      <c r="A57" s="28"/>
      <c r="B57" s="29" t="s">
        <v>16</v>
      </c>
      <c r="C57" s="112" t="str">
        <f>Discounting!$B$5</f>
        <v>Contract Price</v>
      </c>
      <c r="D57" s="113" t="s">
        <v>114</v>
      </c>
    </row>
    <row r="58" spans="1:4">
      <c r="A58" s="38"/>
      <c r="B58" s="39" t="s">
        <v>17</v>
      </c>
      <c r="C58" s="39"/>
      <c r="D58" s="40"/>
    </row>
    <row r="59" spans="1:4">
      <c r="A59" s="25"/>
      <c r="B59" s="26" t="s">
        <v>35</v>
      </c>
      <c r="C59" s="51">
        <f>D59*Discounting!$B$3</f>
        <v>0</v>
      </c>
      <c r="D59" s="75">
        <v>0</v>
      </c>
    </row>
    <row r="60" spans="1:4" ht="15" customHeight="1">
      <c r="A60" s="38"/>
      <c r="B60" s="869" t="s">
        <v>19</v>
      </c>
      <c r="C60" s="870"/>
      <c r="D60" s="871"/>
    </row>
    <row r="61" spans="1:4">
      <c r="A61" s="25"/>
      <c r="B61" s="26" t="s">
        <v>20</v>
      </c>
      <c r="C61" s="51">
        <f>D61*Discounting!$B$3</f>
        <v>0</v>
      </c>
      <c r="D61" s="75">
        <v>0</v>
      </c>
    </row>
    <row r="62" spans="1:4">
      <c r="A62" s="25"/>
      <c r="B62" s="26" t="s">
        <v>21</v>
      </c>
      <c r="C62" s="51">
        <f>D62*Discounting!$B$3</f>
        <v>120</v>
      </c>
      <c r="D62" s="27">
        <v>150</v>
      </c>
    </row>
    <row r="63" spans="1:4">
      <c r="A63" s="25"/>
      <c r="B63" s="26" t="s">
        <v>22</v>
      </c>
      <c r="C63" s="51">
        <f>D63*Discounting!$B$3</f>
        <v>440</v>
      </c>
      <c r="D63" s="27">
        <v>550</v>
      </c>
    </row>
    <row r="64" spans="1:4">
      <c r="A64" s="25"/>
      <c r="B64" s="26" t="s">
        <v>23</v>
      </c>
      <c r="C64" s="51">
        <f>D64*Discounting!$B$3</f>
        <v>380</v>
      </c>
      <c r="D64" s="27">
        <v>475</v>
      </c>
    </row>
    <row r="65" spans="1:4">
      <c r="A65" s="25"/>
      <c r="B65" s="43" t="s">
        <v>40</v>
      </c>
      <c r="C65" s="51">
        <f>D65*Discounting!$B$3</f>
        <v>600</v>
      </c>
      <c r="D65" s="27">
        <v>750</v>
      </c>
    </row>
    <row r="66" spans="1:4">
      <c r="A66" s="25"/>
      <c r="B66" s="26" t="s">
        <v>24</v>
      </c>
      <c r="C66" s="51">
        <f>D66*Discounting!$B$3</f>
        <v>0</v>
      </c>
      <c r="D66" s="75">
        <v>0</v>
      </c>
    </row>
    <row r="67" spans="1:4">
      <c r="A67" s="38"/>
      <c r="B67" s="39" t="s">
        <v>25</v>
      </c>
      <c r="C67" s="39"/>
      <c r="D67" s="40"/>
    </row>
    <row r="68" spans="1:4">
      <c r="A68" s="25"/>
      <c r="B68" s="26" t="s">
        <v>26</v>
      </c>
      <c r="C68" s="51">
        <f>D68*Discounting!$B$3</f>
        <v>40</v>
      </c>
      <c r="D68" s="27">
        <v>50</v>
      </c>
    </row>
    <row r="69" spans="1:4">
      <c r="A69" s="25"/>
      <c r="B69" s="26" t="s">
        <v>27</v>
      </c>
      <c r="C69" s="51">
        <f>D69*Discounting!$B$3</f>
        <v>200</v>
      </c>
      <c r="D69" s="27">
        <v>250</v>
      </c>
    </row>
    <row r="70" spans="1:4" ht="27.75">
      <c r="A70" s="25"/>
      <c r="B70" s="26" t="s">
        <v>440</v>
      </c>
      <c r="C70" s="51">
        <f>D70*Discounting!$B$3</f>
        <v>280</v>
      </c>
      <c r="D70" s="27">
        <v>350</v>
      </c>
    </row>
    <row r="71" spans="1:4">
      <c r="A71" s="25"/>
      <c r="B71" s="26" t="s">
        <v>28</v>
      </c>
      <c r="C71" s="51">
        <f>D71*Discounting!$B$3</f>
        <v>80</v>
      </c>
      <c r="D71" s="27">
        <v>100</v>
      </c>
    </row>
    <row r="72" spans="1:4" s="1" customFormat="1">
      <c r="A72" s="25"/>
      <c r="B72" s="26" t="s">
        <v>39</v>
      </c>
      <c r="C72" s="51">
        <f>D72*Discounting!$B$3</f>
        <v>120</v>
      </c>
      <c r="D72" s="27">
        <v>150</v>
      </c>
    </row>
    <row r="73" spans="1:4" s="1" customFormat="1">
      <c r="A73" s="25"/>
      <c r="B73" s="26" t="s">
        <v>41</v>
      </c>
      <c r="C73" s="51">
        <f>D73*Discounting!$B$3</f>
        <v>240</v>
      </c>
      <c r="D73" s="27">
        <v>300</v>
      </c>
    </row>
    <row r="74" spans="1:4" ht="22.5" customHeight="1">
      <c r="A74" s="25"/>
      <c r="B74" s="867" t="s">
        <v>13</v>
      </c>
      <c r="C74" s="867"/>
      <c r="D74" s="868"/>
    </row>
    <row r="75" spans="1:4">
      <c r="A75" s="25"/>
      <c r="B75" s="26" t="s">
        <v>29</v>
      </c>
      <c r="C75" s="51">
        <f>D75*Discounting!$B$3</f>
        <v>112</v>
      </c>
      <c r="D75" s="27">
        <v>140</v>
      </c>
    </row>
    <row r="76" spans="1:4">
      <c r="A76" s="25"/>
      <c r="B76" s="26" t="s">
        <v>30</v>
      </c>
      <c r="C76" s="51">
        <f>D76*Discounting!$B$3</f>
        <v>600</v>
      </c>
      <c r="D76" s="27">
        <v>750</v>
      </c>
    </row>
    <row r="77" spans="1:4" s="24" customFormat="1">
      <c r="A77" s="34"/>
      <c r="B77" s="31" t="s">
        <v>204</v>
      </c>
      <c r="C77" s="51">
        <f>D77*Discounting!$B$3</f>
        <v>80</v>
      </c>
      <c r="D77" s="37">
        <v>100</v>
      </c>
    </row>
    <row r="78" spans="1:4">
      <c r="A78" s="25"/>
      <c r="B78" s="26" t="s">
        <v>31</v>
      </c>
      <c r="C78" s="51">
        <f>D78*Discounting!$B$3</f>
        <v>160</v>
      </c>
      <c r="D78" s="27">
        <v>200</v>
      </c>
    </row>
    <row r="79" spans="1:4" ht="27" customHeight="1">
      <c r="A79" s="25"/>
      <c r="B79" s="867" t="s">
        <v>32</v>
      </c>
      <c r="C79" s="867"/>
      <c r="D79" s="868"/>
    </row>
    <row r="80" spans="1:4">
      <c r="A80" s="70"/>
      <c r="B80" s="26" t="s">
        <v>33</v>
      </c>
      <c r="C80" s="51">
        <f>D80*Discounting!$B$3</f>
        <v>80</v>
      </c>
      <c r="D80" s="27">
        <v>100</v>
      </c>
    </row>
    <row r="81" spans="1:4" ht="30">
      <c r="A81" s="25"/>
      <c r="B81" s="26" t="s">
        <v>441</v>
      </c>
      <c r="C81" s="51">
        <f>D81*Discounting!$B$3</f>
        <v>160</v>
      </c>
      <c r="D81" s="27">
        <v>200</v>
      </c>
    </row>
    <row r="82" spans="1:4" s="24" customFormat="1">
      <c r="A82" s="34"/>
      <c r="B82" s="31" t="s">
        <v>363</v>
      </c>
      <c r="C82" s="51">
        <f>D82*Discounting!$B$3</f>
        <v>80</v>
      </c>
      <c r="D82" s="37">
        <v>100</v>
      </c>
    </row>
  </sheetData>
  <autoFilter ref="A33:D82" xr:uid="{4679A252-4568-469D-B171-EF10E122DC59}">
    <filterColumn colId="0" showButton="0"/>
  </autoFilter>
  <mergeCells count="6">
    <mergeCell ref="A1:D1"/>
    <mergeCell ref="B51:D51"/>
    <mergeCell ref="B60:D60"/>
    <mergeCell ref="B74:D74"/>
    <mergeCell ref="B79:D79"/>
    <mergeCell ref="A33:B33"/>
  </mergeCells>
  <pageMargins left="0.45" right="0.45" top="0.75" bottom="0.75" header="0.3" footer="0.3"/>
  <pageSetup orientation="portrait" r:id="rId1"/>
  <headerFooter>
    <oddFooter>&amp;LCopyright © 2021 EF Johnson Company&amp;C&amp;P of &amp;N&amp;RVP900</oddFooter>
  </headerFooter>
  <rowBreaks count="2" manualBreakCount="2">
    <brk id="32" max="16383" man="1"/>
    <brk id="56"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6DE24-9BDA-490A-81B9-9C2E645CF89E}">
  <dimension ref="A1:F42"/>
  <sheetViews>
    <sheetView topLeftCell="A33" workbookViewId="0">
      <selection activeCell="B47" sqref="B47"/>
    </sheetView>
  </sheetViews>
  <sheetFormatPr defaultRowHeight="15"/>
  <cols>
    <col min="1" max="1" width="15" customWidth="1"/>
    <col min="2" max="2" width="54.7109375" customWidth="1"/>
    <col min="3" max="4" width="10.7109375" customWidth="1"/>
    <col min="6" max="6" width="42" customWidth="1"/>
  </cols>
  <sheetData>
    <row r="1" spans="1:6" ht="17.25" customHeight="1"/>
    <row r="2" spans="1:6" ht="17.25" customHeight="1"/>
    <row r="3" spans="1:6" ht="17.25" customHeight="1"/>
    <row r="4" spans="1:6" ht="11.45" customHeight="1">
      <c r="A4" s="90" t="s">
        <v>2984</v>
      </c>
    </row>
    <row r="5" spans="1:6" ht="250.5" customHeight="1"/>
    <row r="7" spans="1:6" ht="33" customHeight="1"/>
    <row r="8" spans="1:6" s="689" customFormat="1" ht="12.75">
      <c r="A8" s="911" t="s">
        <v>2600</v>
      </c>
      <c r="B8" s="912"/>
      <c r="C8" s="642" t="s">
        <v>927</v>
      </c>
      <c r="D8" s="643" t="s">
        <v>928</v>
      </c>
    </row>
    <row r="9" spans="1:6" s="90" customFormat="1" ht="47.25">
      <c r="A9" s="673" t="s">
        <v>2601</v>
      </c>
      <c r="B9" s="674" t="s">
        <v>2602</v>
      </c>
      <c r="C9" s="646">
        <f>D9*0.8</f>
        <v>13333.6</v>
      </c>
      <c r="D9" s="646">
        <v>16667</v>
      </c>
    </row>
    <row r="10" spans="1:6" s="90" customFormat="1" ht="20.25">
      <c r="A10" s="673" t="s">
        <v>2603</v>
      </c>
      <c r="B10" s="674" t="s">
        <v>2604</v>
      </c>
      <c r="C10" s="646">
        <f t="shared" ref="C10:C13" si="0">D10*0.8</f>
        <v>2000</v>
      </c>
      <c r="D10" s="646">
        <v>2500</v>
      </c>
    </row>
    <row r="11" spans="1:6" s="90" customFormat="1" ht="29.25">
      <c r="A11" s="673" t="s">
        <v>2605</v>
      </c>
      <c r="B11" s="674" t="s">
        <v>2606</v>
      </c>
      <c r="C11" s="646">
        <f t="shared" si="0"/>
        <v>6667.2000000000007</v>
      </c>
      <c r="D11" s="646">
        <v>8334</v>
      </c>
    </row>
    <row r="12" spans="1:6" s="90" customFormat="1" ht="20.25">
      <c r="A12" s="673" t="s">
        <v>2607</v>
      </c>
      <c r="B12" s="674" t="s">
        <v>2608</v>
      </c>
      <c r="C12" s="646">
        <f t="shared" si="0"/>
        <v>4000</v>
      </c>
      <c r="D12" s="646">
        <v>5000</v>
      </c>
    </row>
    <row r="13" spans="1:6" s="90" customFormat="1" ht="67.5">
      <c r="A13" s="673" t="s">
        <v>2609</v>
      </c>
      <c r="B13" s="674" t="s">
        <v>2610</v>
      </c>
      <c r="C13" s="646">
        <f t="shared" si="0"/>
        <v>5600</v>
      </c>
      <c r="D13" s="646">
        <v>7000</v>
      </c>
    </row>
    <row r="14" spans="1:6" s="90" customFormat="1" ht="72" customHeight="1">
      <c r="A14" s="940" t="s">
        <v>2611</v>
      </c>
      <c r="B14" s="940"/>
      <c r="C14" s="940"/>
      <c r="D14" s="940"/>
    </row>
    <row r="15" spans="1:6" s="689" customFormat="1">
      <c r="A15" s="943" t="s">
        <v>2612</v>
      </c>
      <c r="B15" s="944"/>
      <c r="C15" s="766" t="s">
        <v>927</v>
      </c>
      <c r="D15" s="767" t="s">
        <v>928</v>
      </c>
      <c r="E15" s="90"/>
      <c r="F15" s="90"/>
    </row>
    <row r="16" spans="1:6" s="90" customFormat="1" ht="72">
      <c r="A16" s="673" t="s">
        <v>2613</v>
      </c>
      <c r="B16" s="674" t="s">
        <v>2614</v>
      </c>
      <c r="C16" s="646">
        <f>D16*0.8</f>
        <v>4400</v>
      </c>
      <c r="D16" s="646">
        <v>5500</v>
      </c>
    </row>
    <row r="17" spans="1:6" s="90" customFormat="1">
      <c r="A17" s="675" t="s">
        <v>2615</v>
      </c>
      <c r="B17" s="676" t="s">
        <v>2616</v>
      </c>
      <c r="C17" s="646">
        <f>D17*0.8</f>
        <v>600</v>
      </c>
      <c r="D17" s="646">
        <v>750</v>
      </c>
    </row>
    <row r="18" spans="1:6" s="90" customFormat="1">
      <c r="A18" s="911" t="s">
        <v>2617</v>
      </c>
      <c r="B18" s="912"/>
      <c r="C18" s="642" t="s">
        <v>927</v>
      </c>
      <c r="D18" s="643" t="s">
        <v>928</v>
      </c>
    </row>
    <row r="19" spans="1:6" s="90" customFormat="1" ht="54.6" customHeight="1">
      <c r="A19" s="668" t="s">
        <v>2618</v>
      </c>
      <c r="B19" s="669" t="s">
        <v>2619</v>
      </c>
      <c r="C19" s="646">
        <f>D19*0.8</f>
        <v>2667.2000000000003</v>
      </c>
      <c r="D19" s="649">
        <v>3334</v>
      </c>
    </row>
    <row r="20" spans="1:6" s="90" customFormat="1" ht="72.75" customHeight="1">
      <c r="A20" s="913" t="s">
        <v>2494</v>
      </c>
      <c r="B20" s="913"/>
      <c r="C20" s="913"/>
      <c r="D20" s="913"/>
    </row>
    <row r="21" spans="1:6" s="751" customFormat="1" ht="12" customHeight="1">
      <c r="A21" s="663"/>
      <c r="B21" s="663" t="s">
        <v>2620</v>
      </c>
      <c r="C21" s="755"/>
      <c r="D21" s="755"/>
      <c r="E21" s="90"/>
      <c r="F21" s="90"/>
    </row>
    <row r="22" spans="1:6" s="756" customFormat="1" ht="12" customHeight="1">
      <c r="A22" s="662"/>
      <c r="B22" s="768" t="s">
        <v>2006</v>
      </c>
      <c r="C22" s="666" t="s">
        <v>2007</v>
      </c>
      <c r="D22" s="664"/>
      <c r="E22" s="90"/>
      <c r="F22" s="90"/>
    </row>
    <row r="23" spans="1:6" s="756" customFormat="1" ht="12" customHeight="1">
      <c r="A23" s="662"/>
      <c r="B23" s="768" t="s">
        <v>2008</v>
      </c>
      <c r="C23" s="667" t="s">
        <v>2294</v>
      </c>
      <c r="D23" s="664"/>
      <c r="E23" s="90"/>
      <c r="F23" s="90"/>
    </row>
    <row r="24" spans="1:6" s="756" customFormat="1" ht="12" customHeight="1">
      <c r="A24" s="662"/>
      <c r="B24" s="768" t="s">
        <v>2009</v>
      </c>
      <c r="C24" s="667" t="s">
        <v>2295</v>
      </c>
      <c r="D24" s="664"/>
      <c r="E24" s="90"/>
      <c r="F24" s="90"/>
    </row>
    <row r="25" spans="1:6" s="756" customFormat="1" ht="12" customHeight="1">
      <c r="A25" s="662"/>
      <c r="B25" s="768" t="s">
        <v>2010</v>
      </c>
      <c r="C25" s="667" t="s">
        <v>2296</v>
      </c>
      <c r="D25" s="664"/>
      <c r="E25" s="90"/>
      <c r="F25" s="90"/>
    </row>
    <row r="26" spans="1:6" s="90" customFormat="1">
      <c r="A26" s="911" t="s">
        <v>926</v>
      </c>
      <c r="B26" s="912"/>
      <c r="C26" s="642" t="s">
        <v>927</v>
      </c>
      <c r="D26" s="643" t="s">
        <v>928</v>
      </c>
    </row>
    <row r="27" spans="1:6" s="90" customFormat="1">
      <c r="A27" s="689"/>
      <c r="B27" s="751"/>
      <c r="C27" s="752"/>
      <c r="D27" s="753"/>
    </row>
    <row r="28" spans="1:6" s="90" customFormat="1">
      <c r="A28" s="736"/>
      <c r="B28" s="737"/>
      <c r="C28" s="738"/>
      <c r="D28" s="738"/>
    </row>
    <row r="29" spans="1:6" s="90" customFormat="1">
      <c r="A29" s="736"/>
      <c r="B29" s="737"/>
      <c r="C29" s="738"/>
      <c r="D29" s="738"/>
    </row>
    <row r="30" spans="1:6" s="90" customFormat="1">
      <c r="A30" s="736"/>
      <c r="B30" s="737"/>
      <c r="C30" s="738"/>
      <c r="D30" s="738"/>
    </row>
    <row r="31" spans="1:6" s="90" customFormat="1">
      <c r="A31" s="736"/>
      <c r="B31" s="737"/>
      <c r="C31" s="738"/>
      <c r="D31" s="738"/>
    </row>
    <row r="32" spans="1:6" s="90" customFormat="1">
      <c r="A32" s="736"/>
      <c r="B32" s="737"/>
      <c r="C32" s="738"/>
      <c r="D32" s="738"/>
    </row>
    <row r="33" spans="1:6" s="90" customFormat="1">
      <c r="A33" s="736"/>
      <c r="B33" s="737"/>
      <c r="C33" s="738"/>
      <c r="D33" s="738"/>
    </row>
    <row r="34" spans="1:6" s="90" customFormat="1">
      <c r="A34" s="736"/>
      <c r="B34" s="737"/>
      <c r="C34" s="738"/>
      <c r="D34" s="738"/>
    </row>
    <row r="35" spans="1:6" s="90" customFormat="1">
      <c r="A35" s="736"/>
      <c r="B35" s="737"/>
      <c r="C35" s="738"/>
      <c r="D35" s="738"/>
    </row>
    <row r="36" spans="1:6" s="90" customFormat="1" ht="25.5" customHeight="1">
      <c r="A36" s="736"/>
      <c r="B36" s="737"/>
      <c r="C36" s="738"/>
      <c r="D36" s="738"/>
    </row>
    <row r="37" spans="1:6" s="90" customFormat="1">
      <c r="A37" s="693" t="s">
        <v>929</v>
      </c>
      <c r="B37" s="694" t="s">
        <v>2001</v>
      </c>
      <c r="C37" s="739" t="s">
        <v>931</v>
      </c>
      <c r="D37" s="739" t="s">
        <v>931</v>
      </c>
    </row>
    <row r="38" spans="1:6" s="655" customFormat="1" ht="20.25" customHeight="1">
      <c r="A38" s="659" t="s">
        <v>932</v>
      </c>
      <c r="B38" s="660" t="s">
        <v>2002</v>
      </c>
      <c r="C38" s="661" t="s">
        <v>931</v>
      </c>
      <c r="D38" s="661" t="s">
        <v>931</v>
      </c>
      <c r="E38" s="90"/>
      <c r="F38" s="90"/>
    </row>
    <row r="39" spans="1:6" s="90" customFormat="1">
      <c r="A39" s="677" t="s">
        <v>2621</v>
      </c>
      <c r="B39" s="678"/>
      <c r="C39" s="642" t="s">
        <v>927</v>
      </c>
      <c r="D39" s="643" t="s">
        <v>928</v>
      </c>
    </row>
    <row r="40" spans="1:6" s="90" customFormat="1" ht="20.25">
      <c r="A40" s="673" t="s">
        <v>2622</v>
      </c>
      <c r="B40" s="674" t="s">
        <v>2623</v>
      </c>
      <c r="C40" s="646">
        <f>D40*0.8</f>
        <v>1200</v>
      </c>
      <c r="D40" s="646">
        <v>1500</v>
      </c>
    </row>
    <row r="41" spans="1:6" s="90" customFormat="1" ht="20.25">
      <c r="A41" s="673" t="s">
        <v>2624</v>
      </c>
      <c r="B41" s="674" t="s">
        <v>2625</v>
      </c>
      <c r="C41" s="646">
        <f>D41*0.8</f>
        <v>1333.6000000000001</v>
      </c>
      <c r="D41" s="646">
        <v>1667</v>
      </c>
    </row>
    <row r="42" spans="1:6" s="90" customFormat="1" ht="36" customHeight="1">
      <c r="A42" s="941" t="s">
        <v>2626</v>
      </c>
      <c r="B42" s="942"/>
      <c r="C42" s="942"/>
      <c r="D42" s="942"/>
    </row>
  </sheetData>
  <mergeCells count="7">
    <mergeCell ref="A42:D42"/>
    <mergeCell ref="A8:B8"/>
    <mergeCell ref="A14:D14"/>
    <mergeCell ref="A15:B15"/>
    <mergeCell ref="A18:B18"/>
    <mergeCell ref="A20:D20"/>
    <mergeCell ref="A26:B26"/>
  </mergeCell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48309-7943-4C95-A651-78FF2DF933D7}">
  <dimension ref="A1:D28"/>
  <sheetViews>
    <sheetView topLeftCell="A12" workbookViewId="0">
      <selection activeCell="C30" sqref="C30"/>
    </sheetView>
  </sheetViews>
  <sheetFormatPr defaultRowHeight="15"/>
  <cols>
    <col min="1" max="1" width="15" customWidth="1"/>
    <col min="2" max="2" width="54.7109375" customWidth="1"/>
    <col min="3" max="3" width="11.42578125" customWidth="1"/>
    <col min="4" max="4" width="10.5703125" customWidth="1"/>
  </cols>
  <sheetData>
    <row r="1" spans="1:4" ht="17.25" customHeight="1"/>
    <row r="2" spans="1:4" ht="17.25" customHeight="1"/>
    <row r="3" spans="1:4" ht="17.25" customHeight="1"/>
    <row r="4" spans="1:4" ht="11.45" customHeight="1">
      <c r="A4" s="90" t="s">
        <v>2984</v>
      </c>
    </row>
    <row r="5" spans="1:4" ht="213" customHeight="1"/>
    <row r="6" spans="1:4" s="90" customFormat="1" ht="14.25" customHeight="1">
      <c r="A6" s="713" t="s">
        <v>2627</v>
      </c>
      <c r="B6" s="653"/>
      <c r="C6" s="642" t="s">
        <v>927</v>
      </c>
      <c r="D6" s="642" t="s">
        <v>928</v>
      </c>
    </row>
    <row r="7" spans="1:4" s="90" customFormat="1" ht="14.25" customHeight="1">
      <c r="A7" s="673" t="s">
        <v>2628</v>
      </c>
      <c r="B7" s="674" t="s">
        <v>2629</v>
      </c>
      <c r="C7" s="646">
        <f>D7*0.8</f>
        <v>10000</v>
      </c>
      <c r="D7" s="646">
        <v>12500</v>
      </c>
    </row>
    <row r="8" spans="1:4" s="90" customFormat="1" ht="29.25">
      <c r="A8" s="673" t="s">
        <v>2630</v>
      </c>
      <c r="B8" s="674" t="s">
        <v>2631</v>
      </c>
      <c r="C8" s="646">
        <f t="shared" ref="C8:C28" si="0">D8*0.8</f>
        <v>8000</v>
      </c>
      <c r="D8" s="646">
        <v>10000</v>
      </c>
    </row>
    <row r="9" spans="1:4" s="90" customFormat="1" ht="20.25">
      <c r="A9" s="673" t="s">
        <v>2632</v>
      </c>
      <c r="B9" s="674" t="s">
        <v>2633</v>
      </c>
      <c r="C9" s="646">
        <f t="shared" si="0"/>
        <v>133.6</v>
      </c>
      <c r="D9" s="646">
        <v>167</v>
      </c>
    </row>
    <row r="10" spans="1:4" s="90" customFormat="1" ht="14.25" customHeight="1">
      <c r="A10" s="713" t="s">
        <v>2634</v>
      </c>
      <c r="B10" s="653"/>
      <c r="C10" s="642" t="s">
        <v>927</v>
      </c>
      <c r="D10" s="642" t="s">
        <v>928</v>
      </c>
    </row>
    <row r="11" spans="1:4" s="90" customFormat="1" ht="72">
      <c r="A11" s="673" t="s">
        <v>2613</v>
      </c>
      <c r="B11" s="674" t="s">
        <v>2635</v>
      </c>
      <c r="C11" s="646">
        <f t="shared" si="0"/>
        <v>4607.3599999999997</v>
      </c>
      <c r="D11" s="646">
        <v>5759.2</v>
      </c>
    </row>
    <row r="12" spans="1:4" s="90" customFormat="1" ht="14.25" customHeight="1">
      <c r="A12" s="668" t="s">
        <v>2615</v>
      </c>
      <c r="B12" s="669" t="s">
        <v>2616</v>
      </c>
      <c r="C12" s="646">
        <f t="shared" si="0"/>
        <v>600</v>
      </c>
      <c r="D12" s="646">
        <v>750</v>
      </c>
    </row>
    <row r="13" spans="1:4" s="90" customFormat="1" ht="14.25" customHeight="1">
      <c r="A13" s="713" t="s">
        <v>2069</v>
      </c>
      <c r="B13" s="653"/>
      <c r="C13" s="642" t="s">
        <v>927</v>
      </c>
      <c r="D13" s="642" t="s">
        <v>928</v>
      </c>
    </row>
    <row r="14" spans="1:4" s="90" customFormat="1" ht="14.25" customHeight="1">
      <c r="A14" s="673" t="s">
        <v>2070</v>
      </c>
      <c r="B14" s="674" t="s">
        <v>2071</v>
      </c>
      <c r="C14" s="646">
        <f t="shared" si="0"/>
        <v>1300.5920000000001</v>
      </c>
      <c r="D14" s="646">
        <v>1625.74</v>
      </c>
    </row>
    <row r="15" spans="1:4" s="90" customFormat="1" ht="14.25" customHeight="1">
      <c r="A15" s="673" t="s">
        <v>2072</v>
      </c>
      <c r="B15" s="674" t="s">
        <v>2073</v>
      </c>
      <c r="C15" s="646">
        <f t="shared" si="0"/>
        <v>1467</v>
      </c>
      <c r="D15" s="646">
        <v>1833.75</v>
      </c>
    </row>
    <row r="16" spans="1:4" s="90" customFormat="1" ht="14.25" customHeight="1">
      <c r="A16" s="673" t="s">
        <v>2074</v>
      </c>
      <c r="B16" s="674" t="s">
        <v>2075</v>
      </c>
      <c r="C16" s="646">
        <f t="shared" si="0"/>
        <v>3945.6000000000004</v>
      </c>
      <c r="D16" s="646">
        <v>4932</v>
      </c>
    </row>
    <row r="17" spans="1:4" s="90" customFormat="1" ht="14.25" customHeight="1">
      <c r="A17" s="673" t="s">
        <v>2076</v>
      </c>
      <c r="B17" s="674" t="s">
        <v>2077</v>
      </c>
      <c r="C17" s="646">
        <f t="shared" si="0"/>
        <v>2643.7840000000001</v>
      </c>
      <c r="D17" s="646">
        <v>3304.73</v>
      </c>
    </row>
    <row r="18" spans="1:4" s="90" customFormat="1" ht="20.25">
      <c r="A18" s="673" t="s">
        <v>2078</v>
      </c>
      <c r="B18" s="674" t="s">
        <v>2079</v>
      </c>
      <c r="C18" s="646">
        <f t="shared" si="0"/>
        <v>743.40000000000009</v>
      </c>
      <c r="D18" s="646">
        <v>929.25</v>
      </c>
    </row>
    <row r="19" spans="1:4" s="90" customFormat="1" ht="14.25" customHeight="1">
      <c r="A19" s="673" t="s">
        <v>2080</v>
      </c>
      <c r="B19" s="674" t="s">
        <v>2081</v>
      </c>
      <c r="C19" s="646">
        <f t="shared" si="0"/>
        <v>65.448000000000008</v>
      </c>
      <c r="D19" s="646">
        <v>81.81</v>
      </c>
    </row>
    <row r="20" spans="1:4" s="90" customFormat="1" ht="14.25" customHeight="1">
      <c r="A20" s="673" t="s">
        <v>2082</v>
      </c>
      <c r="B20" s="674" t="s">
        <v>2083</v>
      </c>
      <c r="C20" s="646">
        <f t="shared" si="0"/>
        <v>505.8</v>
      </c>
      <c r="D20" s="646">
        <v>632.25</v>
      </c>
    </row>
    <row r="21" spans="1:4" s="90" customFormat="1" ht="14.25" customHeight="1">
      <c r="A21" s="671" t="s">
        <v>2084</v>
      </c>
      <c r="B21" s="672" t="s">
        <v>2085</v>
      </c>
      <c r="C21" s="646">
        <f t="shared" si="0"/>
        <v>97.632000000000005</v>
      </c>
      <c r="D21" s="646">
        <v>122.04</v>
      </c>
    </row>
    <row r="22" spans="1:4" s="90" customFormat="1" ht="14.25" customHeight="1">
      <c r="A22" s="713" t="s">
        <v>1976</v>
      </c>
      <c r="B22" s="653"/>
      <c r="C22" s="642" t="s">
        <v>927</v>
      </c>
      <c r="D22" s="642" t="s">
        <v>928</v>
      </c>
    </row>
    <row r="23" spans="1:4" s="90" customFormat="1" ht="14.25" customHeight="1">
      <c r="A23" s="673" t="s">
        <v>2144</v>
      </c>
      <c r="B23" s="674" t="s">
        <v>2145</v>
      </c>
      <c r="C23" s="646">
        <f t="shared" si="0"/>
        <v>582.39200000000005</v>
      </c>
      <c r="D23" s="646">
        <v>727.99</v>
      </c>
    </row>
    <row r="24" spans="1:4" s="90" customFormat="1" ht="14.25" customHeight="1">
      <c r="A24" s="673" t="s">
        <v>2146</v>
      </c>
      <c r="B24" s="674" t="s">
        <v>2147</v>
      </c>
      <c r="C24" s="646">
        <f t="shared" si="0"/>
        <v>718.2</v>
      </c>
      <c r="D24" s="646">
        <v>897.75</v>
      </c>
    </row>
    <row r="25" spans="1:4" s="90" customFormat="1" ht="14.25" customHeight="1">
      <c r="A25" s="673" t="s">
        <v>2148</v>
      </c>
      <c r="B25" s="674" t="s">
        <v>2149</v>
      </c>
      <c r="C25" s="646">
        <f t="shared" si="0"/>
        <v>440.98400000000004</v>
      </c>
      <c r="D25" s="646">
        <v>551.23</v>
      </c>
    </row>
    <row r="26" spans="1:4" s="90" customFormat="1" ht="14.25" customHeight="1">
      <c r="A26" s="673" t="s">
        <v>2150</v>
      </c>
      <c r="B26" s="674" t="s">
        <v>2151</v>
      </c>
      <c r="C26" s="646">
        <f t="shared" si="0"/>
        <v>936</v>
      </c>
      <c r="D26" s="646">
        <v>1170</v>
      </c>
    </row>
    <row r="27" spans="1:4" s="90" customFormat="1" ht="14.25" customHeight="1">
      <c r="A27" s="673" t="s">
        <v>2152</v>
      </c>
      <c r="B27" s="674" t="s">
        <v>2153</v>
      </c>
      <c r="C27" s="646">
        <f t="shared" si="0"/>
        <v>3009.6000000000004</v>
      </c>
      <c r="D27" s="646">
        <v>3762</v>
      </c>
    </row>
    <row r="28" spans="1:4" s="90" customFormat="1" ht="14.25" customHeight="1">
      <c r="A28" s="673" t="s">
        <v>2154</v>
      </c>
      <c r="B28" s="674" t="s">
        <v>2155</v>
      </c>
      <c r="C28" s="646">
        <f t="shared" si="0"/>
        <v>936</v>
      </c>
      <c r="D28" s="646">
        <v>1170</v>
      </c>
    </row>
  </sheetData>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8333B-3BA6-4405-8F67-EF5ED9A73CAE}">
  <dimension ref="A1:D176"/>
  <sheetViews>
    <sheetView topLeftCell="A7" workbookViewId="0">
      <selection activeCell="C12" sqref="C12"/>
    </sheetView>
  </sheetViews>
  <sheetFormatPr defaultRowHeight="15"/>
  <cols>
    <col min="1" max="1" width="15" customWidth="1"/>
    <col min="2" max="2" width="54.7109375" customWidth="1"/>
    <col min="3" max="4" width="10.7109375" customWidth="1"/>
  </cols>
  <sheetData>
    <row r="1" spans="1:4" ht="17.25" customHeight="1"/>
    <row r="2" spans="1:4" ht="17.25" customHeight="1"/>
    <row r="3" spans="1:4" ht="17.25" customHeight="1"/>
    <row r="4" spans="1:4" ht="15.95" customHeight="1">
      <c r="A4" s="90" t="s">
        <v>2984</v>
      </c>
    </row>
    <row r="5" spans="1:4" ht="128.44999999999999" customHeight="1"/>
    <row r="6" spans="1:4" s="90" customFormat="1">
      <c r="A6" s="652" t="s">
        <v>2636</v>
      </c>
      <c r="B6" s="653"/>
      <c r="C6" s="642" t="s">
        <v>927</v>
      </c>
      <c r="D6" s="643" t="s">
        <v>928</v>
      </c>
    </row>
    <row r="7" spans="1:4" s="90" customFormat="1" ht="51.75" customHeight="1">
      <c r="A7" s="695" t="s">
        <v>2637</v>
      </c>
      <c r="B7" s="769" t="s">
        <v>2638</v>
      </c>
      <c r="C7" s="646">
        <f>D7*0.8</f>
        <v>17505</v>
      </c>
      <c r="D7" s="646">
        <v>21881.25</v>
      </c>
    </row>
    <row r="8" spans="1:4" s="90" customFormat="1">
      <c r="A8" s="695" t="s">
        <v>2639</v>
      </c>
      <c r="B8" s="769" t="s">
        <v>2640</v>
      </c>
      <c r="C8" s="646">
        <f t="shared" ref="C8:C15" si="0">D8*0.8</f>
        <v>16975</v>
      </c>
      <c r="D8" s="646">
        <v>21218.75</v>
      </c>
    </row>
    <row r="9" spans="1:4" s="90" customFormat="1" ht="22.5" customHeight="1">
      <c r="A9" s="695" t="s">
        <v>2641</v>
      </c>
      <c r="B9" s="769" t="s">
        <v>2642</v>
      </c>
      <c r="C9" s="646">
        <f t="shared" si="0"/>
        <v>14855</v>
      </c>
      <c r="D9" s="646">
        <v>18568.75</v>
      </c>
    </row>
    <row r="10" spans="1:4" s="90" customFormat="1">
      <c r="A10" s="695" t="s">
        <v>2643</v>
      </c>
      <c r="B10" s="769" t="s">
        <v>2644</v>
      </c>
      <c r="C10" s="646">
        <f t="shared" si="0"/>
        <v>14320</v>
      </c>
      <c r="D10" s="646">
        <v>17900</v>
      </c>
    </row>
    <row r="11" spans="1:4" s="90" customFormat="1" ht="61.5" customHeight="1">
      <c r="A11" s="695" t="s">
        <v>2645</v>
      </c>
      <c r="B11" s="769" t="s">
        <v>2646</v>
      </c>
      <c r="C11" s="646">
        <f t="shared" si="0"/>
        <v>17505</v>
      </c>
      <c r="D11" s="646">
        <v>21881.25</v>
      </c>
    </row>
    <row r="12" spans="1:4" s="90" customFormat="1" ht="81" customHeight="1">
      <c r="A12" s="695" t="s">
        <v>2647</v>
      </c>
      <c r="B12" s="769" t="s">
        <v>2648</v>
      </c>
      <c r="C12" s="646">
        <f t="shared" si="0"/>
        <v>21310</v>
      </c>
      <c r="D12" s="646">
        <v>26637.5</v>
      </c>
    </row>
    <row r="13" spans="1:4" s="90" customFormat="1" ht="79.5" customHeight="1">
      <c r="A13" s="695" t="s">
        <v>2649</v>
      </c>
      <c r="B13" s="769" t="s">
        <v>2650</v>
      </c>
      <c r="C13" s="646">
        <f t="shared" si="0"/>
        <v>33990</v>
      </c>
      <c r="D13" s="646">
        <v>42487.5</v>
      </c>
    </row>
    <row r="14" spans="1:4" s="90" customFormat="1" ht="80.25" customHeight="1">
      <c r="A14" s="695" t="s">
        <v>2651</v>
      </c>
      <c r="B14" s="769" t="s">
        <v>2652</v>
      </c>
      <c r="C14" s="646">
        <f t="shared" si="0"/>
        <v>51670</v>
      </c>
      <c r="D14" s="646">
        <v>64587.5</v>
      </c>
    </row>
    <row r="15" spans="1:4" s="90" customFormat="1" ht="71.25" customHeight="1">
      <c r="A15" s="695" t="s">
        <v>2653</v>
      </c>
      <c r="B15" s="769" t="s">
        <v>2654</v>
      </c>
      <c r="C15" s="646">
        <f t="shared" si="0"/>
        <v>19295</v>
      </c>
      <c r="D15" s="646">
        <v>24118.75</v>
      </c>
    </row>
    <row r="16" spans="1:4" s="90" customFormat="1">
      <c r="A16" s="652" t="s">
        <v>2655</v>
      </c>
      <c r="B16" s="653"/>
      <c r="C16" s="642" t="s">
        <v>927</v>
      </c>
      <c r="D16" s="643" t="s">
        <v>928</v>
      </c>
    </row>
    <row r="17" spans="1:4" s="90" customFormat="1" ht="72" customHeight="1">
      <c r="A17" s="695" t="s">
        <v>2656</v>
      </c>
      <c r="B17" s="769" t="s">
        <v>2657</v>
      </c>
      <c r="C17" s="646">
        <f>D17*0.8</f>
        <v>32250</v>
      </c>
      <c r="D17" s="646">
        <v>40312.5</v>
      </c>
    </row>
    <row r="18" spans="1:4" s="90" customFormat="1" ht="70.5" customHeight="1">
      <c r="A18" s="695" t="s">
        <v>2658</v>
      </c>
      <c r="B18" s="769" t="s">
        <v>2659</v>
      </c>
      <c r="C18" s="646">
        <f t="shared" ref="C18:C80" si="1">D18*0.8</f>
        <v>49490</v>
      </c>
      <c r="D18" s="646">
        <v>61862.5</v>
      </c>
    </row>
    <row r="19" spans="1:4" s="90" customFormat="1" ht="42.75" customHeight="1">
      <c r="A19" s="695" t="s">
        <v>2660</v>
      </c>
      <c r="B19" s="769" t="s">
        <v>2661</v>
      </c>
      <c r="C19" s="646">
        <f t="shared" si="1"/>
        <v>9270</v>
      </c>
      <c r="D19" s="646">
        <v>11587.5</v>
      </c>
    </row>
    <row r="20" spans="1:4" s="90" customFormat="1" ht="21" customHeight="1">
      <c r="A20" s="695" t="s">
        <v>2662</v>
      </c>
      <c r="B20" s="769" t="s">
        <v>2663</v>
      </c>
      <c r="C20" s="646">
        <f t="shared" si="1"/>
        <v>4500</v>
      </c>
      <c r="D20" s="646">
        <v>5625</v>
      </c>
    </row>
    <row r="21" spans="1:4" s="90" customFormat="1" ht="60" customHeight="1">
      <c r="A21" s="695" t="s">
        <v>2664</v>
      </c>
      <c r="B21" s="769" t="s">
        <v>2665</v>
      </c>
      <c r="C21" s="646">
        <f t="shared" si="1"/>
        <v>10305</v>
      </c>
      <c r="D21" s="646">
        <v>12881.25</v>
      </c>
    </row>
    <row r="22" spans="1:4" s="90" customFormat="1" ht="30.75" customHeight="1">
      <c r="A22" s="695" t="s">
        <v>2666</v>
      </c>
      <c r="B22" s="769" t="s">
        <v>2667</v>
      </c>
      <c r="C22" s="646">
        <f t="shared" si="1"/>
        <v>8950</v>
      </c>
      <c r="D22" s="646">
        <v>11187.5</v>
      </c>
    </row>
    <row r="23" spans="1:4" s="90" customFormat="1" ht="24.75" customHeight="1">
      <c r="A23" s="695" t="s">
        <v>2668</v>
      </c>
      <c r="B23" s="769" t="s">
        <v>2669</v>
      </c>
      <c r="C23" s="646">
        <f t="shared" si="1"/>
        <v>4750</v>
      </c>
      <c r="D23" s="646">
        <v>5937.5</v>
      </c>
    </row>
    <row r="24" spans="1:4" s="90" customFormat="1">
      <c r="A24" s="652" t="s">
        <v>2670</v>
      </c>
      <c r="B24" s="653"/>
      <c r="C24" s="642" t="s">
        <v>927</v>
      </c>
      <c r="D24" s="643" t="s">
        <v>928</v>
      </c>
    </row>
    <row r="25" spans="1:4" s="90" customFormat="1" ht="21" customHeight="1">
      <c r="A25" s="695" t="s">
        <v>2671</v>
      </c>
      <c r="B25" s="769" t="s">
        <v>2672</v>
      </c>
      <c r="C25" s="646">
        <f t="shared" si="1"/>
        <v>1060</v>
      </c>
      <c r="D25" s="646">
        <v>1325</v>
      </c>
    </row>
    <row r="26" spans="1:4" s="90" customFormat="1" ht="20.25" customHeight="1">
      <c r="A26" s="695" t="s">
        <v>2673</v>
      </c>
      <c r="B26" s="769" t="s">
        <v>2674</v>
      </c>
      <c r="C26" s="646">
        <f t="shared" si="1"/>
        <v>1590</v>
      </c>
      <c r="D26" s="646">
        <v>1987.5</v>
      </c>
    </row>
    <row r="27" spans="1:4" s="90" customFormat="1" ht="30" customHeight="1">
      <c r="A27" s="695" t="s">
        <v>2675</v>
      </c>
      <c r="B27" s="769" t="s">
        <v>2676</v>
      </c>
      <c r="C27" s="646">
        <f t="shared" si="1"/>
        <v>1590</v>
      </c>
      <c r="D27" s="646">
        <v>1987.5</v>
      </c>
    </row>
    <row r="28" spans="1:4" s="90" customFormat="1" ht="20.25">
      <c r="A28" s="695" t="s">
        <v>2677</v>
      </c>
      <c r="B28" s="769" t="s">
        <v>2678</v>
      </c>
      <c r="C28" s="646">
        <f t="shared" si="1"/>
        <v>1795</v>
      </c>
      <c r="D28" s="646">
        <v>2243.75</v>
      </c>
    </row>
    <row r="29" spans="1:4" s="90" customFormat="1">
      <c r="A29" s="695" t="s">
        <v>2679</v>
      </c>
      <c r="B29" s="769" t="s">
        <v>2680</v>
      </c>
      <c r="C29" s="646">
        <f t="shared" si="1"/>
        <v>1590</v>
      </c>
      <c r="D29" s="646">
        <v>1987.5</v>
      </c>
    </row>
    <row r="30" spans="1:4" s="90" customFormat="1">
      <c r="A30" s="652" t="s">
        <v>2681</v>
      </c>
      <c r="B30" s="653"/>
      <c r="C30" s="642" t="s">
        <v>927</v>
      </c>
      <c r="D30" s="643" t="s">
        <v>928</v>
      </c>
    </row>
    <row r="31" spans="1:4" s="90" customFormat="1">
      <c r="A31" s="695" t="s">
        <v>2682</v>
      </c>
      <c r="B31" s="770" t="s">
        <v>2683</v>
      </c>
      <c r="C31" s="646">
        <f t="shared" si="1"/>
        <v>9999</v>
      </c>
      <c r="D31" s="646">
        <v>12498.75</v>
      </c>
    </row>
    <row r="32" spans="1:4" s="90" customFormat="1">
      <c r="A32" s="695" t="s">
        <v>2684</v>
      </c>
      <c r="B32" s="770" t="s">
        <v>2685</v>
      </c>
      <c r="C32" s="646">
        <f t="shared" si="1"/>
        <v>530</v>
      </c>
      <c r="D32" s="646">
        <v>662.5</v>
      </c>
    </row>
    <row r="33" spans="1:4" s="90" customFormat="1">
      <c r="A33" s="695" t="s">
        <v>2686</v>
      </c>
      <c r="B33" s="770" t="s">
        <v>2687</v>
      </c>
      <c r="C33" s="646">
        <f t="shared" si="1"/>
        <v>795</v>
      </c>
      <c r="D33" s="646">
        <v>993.75</v>
      </c>
    </row>
    <row r="34" spans="1:4" s="90" customFormat="1">
      <c r="A34" s="695" t="s">
        <v>2688</v>
      </c>
      <c r="B34" s="770" t="s">
        <v>2689</v>
      </c>
      <c r="C34" s="646">
        <f t="shared" si="1"/>
        <v>795</v>
      </c>
      <c r="D34" s="646">
        <v>993.75</v>
      </c>
    </row>
    <row r="35" spans="1:4" s="90" customFormat="1">
      <c r="A35" s="695" t="s">
        <v>2690</v>
      </c>
      <c r="B35" s="770" t="s">
        <v>2691</v>
      </c>
      <c r="C35" s="646">
        <f t="shared" si="1"/>
        <v>795</v>
      </c>
      <c r="D35" s="646">
        <v>993.75</v>
      </c>
    </row>
    <row r="36" spans="1:4" s="90" customFormat="1">
      <c r="A36" s="695" t="s">
        <v>2692</v>
      </c>
      <c r="B36" s="770" t="s">
        <v>2693</v>
      </c>
      <c r="C36" s="646">
        <f t="shared" si="1"/>
        <v>795</v>
      </c>
      <c r="D36" s="646">
        <v>993.75</v>
      </c>
    </row>
    <row r="37" spans="1:4" s="90" customFormat="1">
      <c r="A37" s="652" t="s">
        <v>2694</v>
      </c>
      <c r="B37" s="653"/>
      <c r="C37" s="642" t="s">
        <v>927</v>
      </c>
      <c r="D37" s="643" t="s">
        <v>928</v>
      </c>
    </row>
    <row r="38" spans="1:4" s="90" customFormat="1" ht="22.5">
      <c r="A38" s="689" t="s">
        <v>2695</v>
      </c>
      <c r="B38" s="771" t="s">
        <v>2696</v>
      </c>
      <c r="C38" s="646">
        <f t="shared" si="1"/>
        <v>438.24</v>
      </c>
      <c r="D38" s="646">
        <v>547.79999999999995</v>
      </c>
    </row>
    <row r="39" spans="1:4" s="90" customFormat="1" ht="22.5">
      <c r="A39" s="695" t="s">
        <v>2697</v>
      </c>
      <c r="B39" s="770" t="s">
        <v>2698</v>
      </c>
      <c r="C39" s="646">
        <f t="shared" si="1"/>
        <v>329.34400000000005</v>
      </c>
      <c r="D39" s="646">
        <v>411.68</v>
      </c>
    </row>
    <row r="40" spans="1:4" s="90" customFormat="1" ht="33.75" customHeight="1">
      <c r="A40" s="695" t="s">
        <v>2699</v>
      </c>
      <c r="B40" s="770" t="s">
        <v>2700</v>
      </c>
      <c r="C40" s="646">
        <f t="shared" si="1"/>
        <v>1213.7920000000001</v>
      </c>
      <c r="D40" s="646">
        <v>1517.24</v>
      </c>
    </row>
    <row r="41" spans="1:4" s="90" customFormat="1">
      <c r="A41" s="695" t="s">
        <v>2701</v>
      </c>
      <c r="B41" s="770" t="s">
        <v>2702</v>
      </c>
      <c r="C41" s="646">
        <f t="shared" si="1"/>
        <v>147.40799999999999</v>
      </c>
      <c r="D41" s="646">
        <v>184.26</v>
      </c>
    </row>
    <row r="42" spans="1:4" s="90" customFormat="1">
      <c r="A42" s="652" t="s">
        <v>2703</v>
      </c>
      <c r="B42" s="653"/>
      <c r="C42" s="642" t="s">
        <v>927</v>
      </c>
      <c r="D42" s="643" t="s">
        <v>928</v>
      </c>
    </row>
    <row r="43" spans="1:4" s="90" customFormat="1">
      <c r="A43" s="695" t="s">
        <v>2704</v>
      </c>
      <c r="B43" s="770" t="s">
        <v>2705</v>
      </c>
      <c r="C43" s="646">
        <f t="shared" si="1"/>
        <v>615</v>
      </c>
      <c r="D43" s="646">
        <v>768.75</v>
      </c>
    </row>
    <row r="44" spans="1:4" s="90" customFormat="1" ht="20.25">
      <c r="A44" s="695" t="s">
        <v>2706</v>
      </c>
      <c r="B44" s="770" t="s">
        <v>2707</v>
      </c>
      <c r="C44" s="646">
        <f t="shared" si="1"/>
        <v>800</v>
      </c>
      <c r="D44" s="646">
        <v>1000</v>
      </c>
    </row>
    <row r="45" spans="1:4" s="90" customFormat="1">
      <c r="A45" s="695" t="s">
        <v>2708</v>
      </c>
      <c r="B45" s="770" t="s">
        <v>2709</v>
      </c>
      <c r="C45" s="646">
        <f t="shared" si="1"/>
        <v>641</v>
      </c>
      <c r="D45" s="646">
        <v>801.25</v>
      </c>
    </row>
    <row r="46" spans="1:4" s="90" customFormat="1">
      <c r="A46" s="695" t="s">
        <v>2710</v>
      </c>
      <c r="B46" s="770" t="s">
        <v>2711</v>
      </c>
      <c r="C46" s="646">
        <f t="shared" si="1"/>
        <v>122</v>
      </c>
      <c r="D46" s="646">
        <v>152.5</v>
      </c>
    </row>
    <row r="47" spans="1:4" s="90" customFormat="1">
      <c r="A47" s="695" t="s">
        <v>2712</v>
      </c>
      <c r="B47" s="769" t="s">
        <v>2713</v>
      </c>
      <c r="C47" s="646">
        <f t="shared" si="1"/>
        <v>450</v>
      </c>
      <c r="D47" s="646">
        <v>562.5</v>
      </c>
    </row>
    <row r="48" spans="1:4" s="90" customFormat="1">
      <c r="A48" s="695" t="s">
        <v>2714</v>
      </c>
      <c r="B48" s="769" t="s">
        <v>2715</v>
      </c>
      <c r="C48" s="646">
        <f t="shared" si="1"/>
        <v>917</v>
      </c>
      <c r="D48" s="646">
        <v>1146.25</v>
      </c>
    </row>
    <row r="49" spans="1:4" s="90" customFormat="1">
      <c r="A49" s="695" t="s">
        <v>2716</v>
      </c>
      <c r="B49" s="769" t="s">
        <v>2717</v>
      </c>
      <c r="C49" s="646">
        <f t="shared" si="1"/>
        <v>535</v>
      </c>
      <c r="D49" s="646">
        <v>668.75</v>
      </c>
    </row>
    <row r="50" spans="1:4" s="90" customFormat="1">
      <c r="A50" s="740" t="s">
        <v>2718</v>
      </c>
      <c r="B50" s="676" t="s">
        <v>2719</v>
      </c>
      <c r="C50" s="646">
        <f t="shared" si="1"/>
        <v>21.248000000000001</v>
      </c>
      <c r="D50" s="646">
        <v>26.56</v>
      </c>
    </row>
    <row r="51" spans="1:4" s="90" customFormat="1">
      <c r="A51" s="695" t="s">
        <v>2720</v>
      </c>
      <c r="B51" s="770" t="s">
        <v>2721</v>
      </c>
      <c r="C51" s="646">
        <f t="shared" si="1"/>
        <v>4030</v>
      </c>
      <c r="D51" s="646">
        <v>5037.5</v>
      </c>
    </row>
    <row r="52" spans="1:4" s="90" customFormat="1">
      <c r="A52" s="740" t="s">
        <v>2722</v>
      </c>
      <c r="B52" s="772" t="s">
        <v>2723</v>
      </c>
      <c r="C52" s="646">
        <f t="shared" si="1"/>
        <v>584.32000000000005</v>
      </c>
      <c r="D52" s="649">
        <v>730.4</v>
      </c>
    </row>
    <row r="53" spans="1:4" s="90" customFormat="1">
      <c r="A53" s="677" t="s">
        <v>2724</v>
      </c>
      <c r="B53" s="773"/>
      <c r="C53" s="642" t="s">
        <v>927</v>
      </c>
      <c r="D53" s="774" t="s">
        <v>928</v>
      </c>
    </row>
    <row r="54" spans="1:4" s="90" customFormat="1" ht="21" customHeight="1">
      <c r="A54" s="693" t="s">
        <v>2725</v>
      </c>
      <c r="B54" s="775" t="s">
        <v>2726</v>
      </c>
      <c r="C54" s="646">
        <f t="shared" si="1"/>
        <v>2695</v>
      </c>
      <c r="D54" s="646">
        <v>3368.75</v>
      </c>
    </row>
    <row r="55" spans="1:4" s="90" customFormat="1" ht="39.75" customHeight="1">
      <c r="A55" s="695" t="s">
        <v>2727</v>
      </c>
      <c r="B55" s="672" t="s">
        <v>2728</v>
      </c>
      <c r="C55" s="646">
        <f t="shared" si="1"/>
        <v>530</v>
      </c>
      <c r="D55" s="646">
        <v>662.5</v>
      </c>
    </row>
    <row r="56" spans="1:4" s="90" customFormat="1">
      <c r="A56" s="652" t="s">
        <v>2729</v>
      </c>
      <c r="B56" s="653"/>
      <c r="C56" s="642" t="s">
        <v>927</v>
      </c>
      <c r="D56" s="643" t="s">
        <v>928</v>
      </c>
    </row>
    <row r="57" spans="1:4" s="90" customFormat="1" ht="30.75" customHeight="1">
      <c r="A57" s="695" t="s">
        <v>2730</v>
      </c>
      <c r="B57" s="696" t="s">
        <v>2731</v>
      </c>
      <c r="C57" s="646">
        <f t="shared" si="1"/>
        <v>3395</v>
      </c>
      <c r="D57" s="646">
        <v>4243.75</v>
      </c>
    </row>
    <row r="58" spans="1:4" s="90" customFormat="1" ht="22.5">
      <c r="A58" s="695" t="s">
        <v>2732</v>
      </c>
      <c r="B58" s="672" t="s">
        <v>2733</v>
      </c>
      <c r="C58" s="646">
        <f t="shared" si="1"/>
        <v>3290</v>
      </c>
      <c r="D58" s="646">
        <v>4112.5</v>
      </c>
    </row>
    <row r="59" spans="1:4" s="90" customFormat="1" ht="21" customHeight="1">
      <c r="A59" s="695" t="s">
        <v>2734</v>
      </c>
      <c r="B59" s="672" t="s">
        <v>2735</v>
      </c>
      <c r="C59" s="646">
        <f t="shared" si="1"/>
        <v>3185</v>
      </c>
      <c r="D59" s="646">
        <v>3981.25</v>
      </c>
    </row>
    <row r="60" spans="1:4" s="90" customFormat="1">
      <c r="A60" s="695" t="s">
        <v>2736</v>
      </c>
      <c r="B60" s="769" t="s">
        <v>2737</v>
      </c>
      <c r="C60" s="646">
        <f t="shared" si="1"/>
        <v>695</v>
      </c>
      <c r="D60" s="646">
        <v>868.75</v>
      </c>
    </row>
    <row r="61" spans="1:4" s="90" customFormat="1" ht="20.25">
      <c r="A61" s="695" t="s">
        <v>2738</v>
      </c>
      <c r="B61" s="672" t="s">
        <v>2739</v>
      </c>
      <c r="C61" s="646">
        <f t="shared" si="1"/>
        <v>480</v>
      </c>
      <c r="D61" s="646">
        <v>600</v>
      </c>
    </row>
    <row r="62" spans="1:4" s="90" customFormat="1" ht="32.25" customHeight="1">
      <c r="A62" s="695" t="s">
        <v>2740</v>
      </c>
      <c r="B62" s="769" t="s">
        <v>2741</v>
      </c>
      <c r="C62" s="646" t="s">
        <v>931</v>
      </c>
      <c r="D62" s="646" t="s">
        <v>931</v>
      </c>
    </row>
    <row r="63" spans="1:4" s="90" customFormat="1" ht="24.75" customHeight="1">
      <c r="A63" s="695" t="s">
        <v>2742</v>
      </c>
      <c r="B63" s="672" t="s">
        <v>2743</v>
      </c>
      <c r="C63" s="646">
        <f t="shared" si="1"/>
        <v>930</v>
      </c>
      <c r="D63" s="646">
        <v>1162.5</v>
      </c>
    </row>
    <row r="64" spans="1:4" s="90" customFormat="1" ht="33" customHeight="1">
      <c r="A64" s="695" t="s">
        <v>2744</v>
      </c>
      <c r="B64" s="770" t="s">
        <v>2745</v>
      </c>
      <c r="C64" s="646">
        <f t="shared" si="1"/>
        <v>210</v>
      </c>
      <c r="D64" s="646">
        <v>262.5</v>
      </c>
    </row>
    <row r="65" spans="1:4" s="90" customFormat="1" ht="31.5" customHeight="1">
      <c r="A65" s="695" t="s">
        <v>2746</v>
      </c>
      <c r="B65" s="769" t="s">
        <v>2747</v>
      </c>
      <c r="C65" s="646">
        <f t="shared" si="1"/>
        <v>4120</v>
      </c>
      <c r="D65" s="646">
        <v>5150</v>
      </c>
    </row>
    <row r="66" spans="1:4" s="90" customFormat="1">
      <c r="A66" s="695" t="s">
        <v>2748</v>
      </c>
      <c r="B66" s="672" t="s">
        <v>2749</v>
      </c>
      <c r="C66" s="646">
        <f t="shared" si="1"/>
        <v>116.86400000000002</v>
      </c>
      <c r="D66" s="646">
        <v>146.08000000000001</v>
      </c>
    </row>
    <row r="67" spans="1:4" s="90" customFormat="1">
      <c r="A67" s="695" t="s">
        <v>2750</v>
      </c>
      <c r="B67" s="672" t="s">
        <v>2751</v>
      </c>
      <c r="C67" s="646">
        <f t="shared" si="1"/>
        <v>891</v>
      </c>
      <c r="D67" s="646">
        <v>1113.75</v>
      </c>
    </row>
    <row r="68" spans="1:4" s="90" customFormat="1" ht="21" customHeight="1">
      <c r="A68" s="695" t="s">
        <v>2752</v>
      </c>
      <c r="B68" s="769" t="s">
        <v>2753</v>
      </c>
      <c r="C68" s="646">
        <f t="shared" si="1"/>
        <v>875</v>
      </c>
      <c r="D68" s="646">
        <v>1093.75</v>
      </c>
    </row>
    <row r="69" spans="1:4" s="90" customFormat="1" ht="21" customHeight="1">
      <c r="A69" s="695" t="s">
        <v>2754</v>
      </c>
      <c r="B69" s="769" t="s">
        <v>2755</v>
      </c>
      <c r="C69" s="646">
        <f t="shared" si="1"/>
        <v>783.52</v>
      </c>
      <c r="D69" s="646">
        <v>979.4</v>
      </c>
    </row>
    <row r="70" spans="1:4" s="90" customFormat="1" ht="21.75" customHeight="1">
      <c r="A70" s="695" t="s">
        <v>2756</v>
      </c>
      <c r="B70" s="776" t="s">
        <v>2757</v>
      </c>
      <c r="C70" s="646">
        <f t="shared" si="1"/>
        <v>410</v>
      </c>
      <c r="D70" s="646">
        <v>512.5</v>
      </c>
    </row>
    <row r="71" spans="1:4" s="90" customFormat="1" ht="30" customHeight="1">
      <c r="A71" s="695" t="s">
        <v>2758</v>
      </c>
      <c r="B71" s="769" t="s">
        <v>2759</v>
      </c>
      <c r="C71" s="646">
        <f t="shared" si="1"/>
        <v>2729.0400000000004</v>
      </c>
      <c r="D71" s="646">
        <v>3411.3</v>
      </c>
    </row>
    <row r="72" spans="1:4" s="90" customFormat="1" ht="20.25">
      <c r="A72" s="695" t="s">
        <v>2760</v>
      </c>
      <c r="B72" s="769" t="s">
        <v>2761</v>
      </c>
      <c r="C72" s="646">
        <f t="shared" si="1"/>
        <v>258.95999999999998</v>
      </c>
      <c r="D72" s="646">
        <v>323.7</v>
      </c>
    </row>
    <row r="73" spans="1:4" s="90" customFormat="1">
      <c r="A73" s="695" t="s">
        <v>2762</v>
      </c>
      <c r="B73" s="769" t="s">
        <v>2763</v>
      </c>
      <c r="C73" s="646">
        <f t="shared" si="1"/>
        <v>33.200000000000003</v>
      </c>
      <c r="D73" s="646">
        <v>41.5</v>
      </c>
    </row>
    <row r="74" spans="1:4" s="90" customFormat="1">
      <c r="A74" s="652" t="s">
        <v>2764</v>
      </c>
      <c r="B74" s="653"/>
      <c r="C74" s="642" t="s">
        <v>927</v>
      </c>
      <c r="D74" s="643" t="s">
        <v>928</v>
      </c>
    </row>
    <row r="75" spans="1:4" s="90" customFormat="1">
      <c r="A75" s="691" t="s">
        <v>2765</v>
      </c>
      <c r="B75" s="674" t="s">
        <v>2766</v>
      </c>
      <c r="C75" s="646">
        <f t="shared" si="1"/>
        <v>2120</v>
      </c>
      <c r="D75" s="646">
        <v>2650</v>
      </c>
    </row>
    <row r="76" spans="1:4" s="90" customFormat="1" ht="20.25">
      <c r="A76" s="695" t="s">
        <v>2767</v>
      </c>
      <c r="B76" s="672" t="s">
        <v>2768</v>
      </c>
      <c r="C76" s="646">
        <f t="shared" si="1"/>
        <v>65</v>
      </c>
      <c r="D76" s="646">
        <v>81.25</v>
      </c>
    </row>
    <row r="77" spans="1:4" s="90" customFormat="1" ht="20.25">
      <c r="A77" s="695" t="s">
        <v>2769</v>
      </c>
      <c r="B77" s="672" t="s">
        <v>2770</v>
      </c>
      <c r="C77" s="646">
        <f t="shared" si="1"/>
        <v>805</v>
      </c>
      <c r="D77" s="646">
        <v>1006.25</v>
      </c>
    </row>
    <row r="78" spans="1:4" s="90" customFormat="1">
      <c r="A78" s="695" t="s">
        <v>2771</v>
      </c>
      <c r="B78" s="770" t="s">
        <v>2772</v>
      </c>
      <c r="C78" s="646">
        <f t="shared" si="1"/>
        <v>2450</v>
      </c>
      <c r="D78" s="646">
        <v>3062.5</v>
      </c>
    </row>
    <row r="79" spans="1:4" s="90" customFormat="1" ht="20.25">
      <c r="A79" s="695" t="s">
        <v>2773</v>
      </c>
      <c r="B79" s="770" t="s">
        <v>2774</v>
      </c>
      <c r="C79" s="646">
        <f t="shared" si="1"/>
        <v>805</v>
      </c>
      <c r="D79" s="646">
        <v>1006.25</v>
      </c>
    </row>
    <row r="80" spans="1:4" s="90" customFormat="1">
      <c r="A80" s="695" t="s">
        <v>2775</v>
      </c>
      <c r="B80" s="770" t="s">
        <v>2776</v>
      </c>
      <c r="C80" s="646">
        <f t="shared" si="1"/>
        <v>2450</v>
      </c>
      <c r="D80" s="646">
        <v>3062.5</v>
      </c>
    </row>
    <row r="81" spans="1:4" s="90" customFormat="1">
      <c r="A81" s="652" t="s">
        <v>2777</v>
      </c>
      <c r="B81" s="653"/>
      <c r="C81" s="642" t="s">
        <v>927</v>
      </c>
      <c r="D81" s="643" t="s">
        <v>928</v>
      </c>
    </row>
    <row r="82" spans="1:4" s="90" customFormat="1">
      <c r="A82" s="695" t="s">
        <v>2778</v>
      </c>
      <c r="B82" s="769" t="s">
        <v>2779</v>
      </c>
      <c r="C82" s="646">
        <f t="shared" ref="C82:C130" si="2">D82*0.8</f>
        <v>560</v>
      </c>
      <c r="D82" s="646">
        <v>700</v>
      </c>
    </row>
    <row r="83" spans="1:4" s="90" customFormat="1">
      <c r="A83" s="695" t="s">
        <v>2780</v>
      </c>
      <c r="B83" s="769" t="s">
        <v>2781</v>
      </c>
      <c r="C83" s="646">
        <f t="shared" si="2"/>
        <v>9250</v>
      </c>
      <c r="D83" s="646">
        <v>11562.5</v>
      </c>
    </row>
    <row r="84" spans="1:4" s="90" customFormat="1">
      <c r="A84" s="695" t="s">
        <v>2782</v>
      </c>
      <c r="B84" s="769" t="s">
        <v>2783</v>
      </c>
      <c r="C84" s="646">
        <f t="shared" si="2"/>
        <v>12475</v>
      </c>
      <c r="D84" s="646">
        <v>15593.75</v>
      </c>
    </row>
    <row r="85" spans="1:4" s="90" customFormat="1">
      <c r="A85" s="652" t="s">
        <v>2784</v>
      </c>
      <c r="B85" s="653"/>
      <c r="C85" s="642" t="s">
        <v>927</v>
      </c>
      <c r="D85" s="643" t="s">
        <v>928</v>
      </c>
    </row>
    <row r="86" spans="1:4" s="90" customFormat="1">
      <c r="A86" s="693" t="s">
        <v>2785</v>
      </c>
      <c r="B86" s="775" t="s">
        <v>2786</v>
      </c>
      <c r="C86" s="646">
        <f t="shared" si="2"/>
        <v>6200</v>
      </c>
      <c r="D86" s="646">
        <v>7750</v>
      </c>
    </row>
    <row r="87" spans="1:4" s="90" customFormat="1">
      <c r="A87" s="695" t="s">
        <v>2787</v>
      </c>
      <c r="B87" s="769" t="s">
        <v>2788</v>
      </c>
      <c r="C87" s="646">
        <f t="shared" si="2"/>
        <v>9795</v>
      </c>
      <c r="D87" s="646">
        <v>12243.75</v>
      </c>
    </row>
    <row r="88" spans="1:4" s="90" customFormat="1">
      <c r="A88" s="695" t="s">
        <v>2789</v>
      </c>
      <c r="B88" s="769" t="s">
        <v>2790</v>
      </c>
      <c r="C88" s="646">
        <f t="shared" si="2"/>
        <v>5000</v>
      </c>
      <c r="D88" s="646">
        <v>6250</v>
      </c>
    </row>
    <row r="89" spans="1:4" s="90" customFormat="1">
      <c r="A89" s="695" t="s">
        <v>2791</v>
      </c>
      <c r="B89" s="769" t="s">
        <v>2792</v>
      </c>
      <c r="C89" s="646">
        <f t="shared" si="2"/>
        <v>9100</v>
      </c>
      <c r="D89" s="646">
        <v>11375</v>
      </c>
    </row>
    <row r="90" spans="1:4" s="90" customFormat="1">
      <c r="A90" s="695" t="s">
        <v>2793</v>
      </c>
      <c r="B90" s="769" t="s">
        <v>2794</v>
      </c>
      <c r="C90" s="646">
        <f t="shared" si="2"/>
        <v>16100</v>
      </c>
      <c r="D90" s="646">
        <v>20125</v>
      </c>
    </row>
    <row r="91" spans="1:4" s="90" customFormat="1">
      <c r="A91" s="740" t="s">
        <v>2795</v>
      </c>
      <c r="B91" s="772" t="s">
        <v>2796</v>
      </c>
      <c r="C91" s="646">
        <f t="shared" si="2"/>
        <v>21100</v>
      </c>
      <c r="D91" s="649">
        <v>26375</v>
      </c>
    </row>
    <row r="92" spans="1:4" s="90" customFormat="1">
      <c r="A92" s="652" t="s">
        <v>2797</v>
      </c>
      <c r="B92" s="653"/>
      <c r="C92" s="642" t="s">
        <v>927</v>
      </c>
      <c r="D92" s="643" t="s">
        <v>928</v>
      </c>
    </row>
    <row r="93" spans="1:4" s="90" customFormat="1" ht="20.25">
      <c r="A93" s="693" t="s">
        <v>2798</v>
      </c>
      <c r="B93" s="771" t="s">
        <v>2799</v>
      </c>
      <c r="C93" s="646">
        <f t="shared" si="2"/>
        <v>2650</v>
      </c>
      <c r="D93" s="646">
        <v>3312.5</v>
      </c>
    </row>
    <row r="94" spans="1:4" s="90" customFormat="1" ht="20.25">
      <c r="A94" s="695" t="s">
        <v>2800</v>
      </c>
      <c r="B94" s="770" t="s">
        <v>2801</v>
      </c>
      <c r="C94" s="646">
        <f t="shared" si="2"/>
        <v>4875</v>
      </c>
      <c r="D94" s="646">
        <v>6093.75</v>
      </c>
    </row>
    <row r="95" spans="1:4" s="90" customFormat="1" ht="20.25">
      <c r="A95" s="695" t="s">
        <v>2802</v>
      </c>
      <c r="B95" s="770" t="s">
        <v>2803</v>
      </c>
      <c r="C95" s="646">
        <f t="shared" si="2"/>
        <v>1380</v>
      </c>
      <c r="D95" s="646">
        <v>1725</v>
      </c>
    </row>
    <row r="96" spans="1:4" s="90" customFormat="1" ht="20.25">
      <c r="A96" s="695" t="s">
        <v>2804</v>
      </c>
      <c r="B96" s="770" t="s">
        <v>2805</v>
      </c>
      <c r="C96" s="646">
        <f t="shared" si="2"/>
        <v>630.80000000000007</v>
      </c>
      <c r="D96" s="646">
        <v>788.5</v>
      </c>
    </row>
    <row r="97" spans="1:4" s="90" customFormat="1" ht="29.25" customHeight="1">
      <c r="A97" s="695" t="s">
        <v>2806</v>
      </c>
      <c r="B97" s="770" t="s">
        <v>2807</v>
      </c>
      <c r="C97" s="646">
        <f t="shared" si="2"/>
        <v>505</v>
      </c>
      <c r="D97" s="646">
        <v>631.25</v>
      </c>
    </row>
    <row r="98" spans="1:4" s="90" customFormat="1" ht="20.25">
      <c r="A98" s="695" t="s">
        <v>2808</v>
      </c>
      <c r="B98" s="672" t="s">
        <v>2809</v>
      </c>
      <c r="C98" s="646">
        <f t="shared" si="2"/>
        <v>80</v>
      </c>
      <c r="D98" s="646">
        <v>100</v>
      </c>
    </row>
    <row r="99" spans="1:4" s="90" customFormat="1">
      <c r="A99" s="695" t="s">
        <v>2810</v>
      </c>
      <c r="B99" s="672" t="s">
        <v>2811</v>
      </c>
      <c r="C99" s="646">
        <f t="shared" si="2"/>
        <v>122</v>
      </c>
      <c r="D99" s="646">
        <v>152.5</v>
      </c>
    </row>
    <row r="100" spans="1:4" s="90" customFormat="1">
      <c r="A100" s="695" t="s">
        <v>2812</v>
      </c>
      <c r="B100" s="672" t="s">
        <v>2813</v>
      </c>
      <c r="C100" s="646">
        <f t="shared" si="2"/>
        <v>170</v>
      </c>
      <c r="D100" s="646">
        <v>212.5</v>
      </c>
    </row>
    <row r="101" spans="1:4" s="90" customFormat="1">
      <c r="A101" s="695" t="s">
        <v>2814</v>
      </c>
      <c r="B101" s="672" t="s">
        <v>2815</v>
      </c>
      <c r="C101" s="646">
        <f t="shared" si="2"/>
        <v>106.24000000000001</v>
      </c>
      <c r="D101" s="646">
        <v>132.80000000000001</v>
      </c>
    </row>
    <row r="102" spans="1:4" s="90" customFormat="1">
      <c r="A102" s="695" t="s">
        <v>2816</v>
      </c>
      <c r="B102" s="769" t="s">
        <v>2817</v>
      </c>
      <c r="C102" s="646">
        <f t="shared" si="2"/>
        <v>6.6400000000000006</v>
      </c>
      <c r="D102" s="646">
        <v>8.3000000000000007</v>
      </c>
    </row>
    <row r="103" spans="1:4" s="90" customFormat="1" ht="20.25">
      <c r="A103" s="695" t="s">
        <v>2818</v>
      </c>
      <c r="B103" s="769" t="s">
        <v>2819</v>
      </c>
      <c r="C103" s="646">
        <f t="shared" si="2"/>
        <v>14.608000000000002</v>
      </c>
      <c r="D103" s="646">
        <v>18.260000000000002</v>
      </c>
    </row>
    <row r="104" spans="1:4" s="90" customFormat="1">
      <c r="A104" s="652" t="s">
        <v>2820</v>
      </c>
      <c r="B104" s="653"/>
      <c r="C104" s="642" t="s">
        <v>927</v>
      </c>
      <c r="D104" s="643" t="s">
        <v>928</v>
      </c>
    </row>
    <row r="105" spans="1:4" s="90" customFormat="1">
      <c r="A105" s="695" t="s">
        <v>2821</v>
      </c>
      <c r="B105" s="672" t="s">
        <v>2822</v>
      </c>
      <c r="C105" s="646">
        <f t="shared" si="2"/>
        <v>1250</v>
      </c>
      <c r="D105" s="646">
        <v>1562.5</v>
      </c>
    </row>
    <row r="106" spans="1:4" s="90" customFormat="1">
      <c r="A106" s="652" t="s">
        <v>2823</v>
      </c>
      <c r="B106" s="653"/>
      <c r="C106" s="642" t="s">
        <v>927</v>
      </c>
      <c r="D106" s="643" t="s">
        <v>928</v>
      </c>
    </row>
    <row r="107" spans="1:4" s="90" customFormat="1">
      <c r="A107" s="695" t="s">
        <v>2824</v>
      </c>
      <c r="B107" s="672" t="s">
        <v>2825</v>
      </c>
      <c r="C107" s="646">
        <f t="shared" si="2"/>
        <v>950</v>
      </c>
      <c r="D107" s="646">
        <v>1187.5</v>
      </c>
    </row>
    <row r="108" spans="1:4" s="90" customFormat="1">
      <c r="A108" s="652" t="s">
        <v>2826</v>
      </c>
      <c r="B108" s="653"/>
      <c r="C108" s="642" t="s">
        <v>927</v>
      </c>
      <c r="D108" s="643" t="s">
        <v>928</v>
      </c>
    </row>
    <row r="109" spans="1:4" s="90" customFormat="1" ht="20.25">
      <c r="A109" s="695" t="s">
        <v>2827</v>
      </c>
      <c r="B109" s="672" t="s">
        <v>2828</v>
      </c>
      <c r="C109" s="646">
        <f t="shared" si="2"/>
        <v>358.56</v>
      </c>
      <c r="D109" s="646">
        <v>448.2</v>
      </c>
    </row>
    <row r="110" spans="1:4" s="90" customFormat="1" ht="20.25">
      <c r="A110" s="695" t="s">
        <v>2829</v>
      </c>
      <c r="B110" s="769" t="s">
        <v>2830</v>
      </c>
      <c r="C110" s="646">
        <f t="shared" si="2"/>
        <v>3217.7440000000001</v>
      </c>
      <c r="D110" s="646">
        <v>4022.18</v>
      </c>
    </row>
    <row r="111" spans="1:4" s="90" customFormat="1" ht="20.25">
      <c r="A111" s="695" t="s">
        <v>2831</v>
      </c>
      <c r="B111" s="769" t="s">
        <v>2832</v>
      </c>
      <c r="C111" s="646">
        <f t="shared" si="2"/>
        <v>710.48</v>
      </c>
      <c r="D111" s="646">
        <v>888.1</v>
      </c>
    </row>
    <row r="112" spans="1:4" s="90" customFormat="1">
      <c r="A112" s="652" t="s">
        <v>2833</v>
      </c>
      <c r="B112" s="653"/>
      <c r="C112" s="642" t="s">
        <v>927</v>
      </c>
      <c r="D112" s="643" t="s">
        <v>928</v>
      </c>
    </row>
    <row r="113" spans="1:4" s="90" customFormat="1" ht="20.25">
      <c r="A113" s="695" t="s">
        <v>2834</v>
      </c>
      <c r="B113" s="769" t="s">
        <v>2835</v>
      </c>
      <c r="C113" s="646">
        <f t="shared" si="2"/>
        <v>1095.6000000000001</v>
      </c>
      <c r="D113" s="646">
        <v>1369.5</v>
      </c>
    </row>
    <row r="114" spans="1:4" s="90" customFormat="1" ht="20.25">
      <c r="A114" s="695" t="s">
        <v>2836</v>
      </c>
      <c r="B114" s="769" t="s">
        <v>2837</v>
      </c>
      <c r="C114" s="646">
        <f t="shared" si="2"/>
        <v>1401.04</v>
      </c>
      <c r="D114" s="646">
        <v>1751.3</v>
      </c>
    </row>
    <row r="115" spans="1:4" s="90" customFormat="1" ht="20.25">
      <c r="A115" s="695" t="s">
        <v>2838</v>
      </c>
      <c r="B115" s="769" t="s">
        <v>2839</v>
      </c>
      <c r="C115" s="646">
        <f t="shared" si="2"/>
        <v>2735.6800000000003</v>
      </c>
      <c r="D115" s="646">
        <v>3419.6</v>
      </c>
    </row>
    <row r="116" spans="1:4" s="90" customFormat="1" ht="20.25">
      <c r="A116" s="695" t="s">
        <v>2840</v>
      </c>
      <c r="B116" s="769" t="s">
        <v>2841</v>
      </c>
      <c r="C116" s="646">
        <f t="shared" si="2"/>
        <v>4774.16</v>
      </c>
      <c r="D116" s="646">
        <v>5967.7</v>
      </c>
    </row>
    <row r="117" spans="1:4" s="90" customFormat="1" ht="20.25">
      <c r="A117" s="695" t="s">
        <v>2842</v>
      </c>
      <c r="B117" s="769" t="s">
        <v>2843</v>
      </c>
      <c r="C117" s="646">
        <f t="shared" si="2"/>
        <v>66.400000000000006</v>
      </c>
      <c r="D117" s="646">
        <v>83</v>
      </c>
    </row>
    <row r="118" spans="1:4" s="90" customFormat="1">
      <c r="A118" s="652" t="s">
        <v>2844</v>
      </c>
      <c r="B118" s="653"/>
      <c r="C118" s="642" t="s">
        <v>927</v>
      </c>
      <c r="D118" s="643" t="s">
        <v>928</v>
      </c>
    </row>
    <row r="119" spans="1:4" s="90" customFormat="1" ht="20.25">
      <c r="A119" s="695" t="s">
        <v>2845</v>
      </c>
      <c r="B119" s="672" t="s">
        <v>2846</v>
      </c>
      <c r="C119" s="646">
        <f t="shared" si="2"/>
        <v>25</v>
      </c>
      <c r="D119" s="646">
        <v>31.25</v>
      </c>
    </row>
    <row r="120" spans="1:4" s="90" customFormat="1">
      <c r="A120" s="695" t="s">
        <v>2847</v>
      </c>
      <c r="B120" s="696" t="s">
        <v>2848</v>
      </c>
      <c r="C120" s="646">
        <f t="shared" si="2"/>
        <v>50</v>
      </c>
      <c r="D120" s="646">
        <v>62.5</v>
      </c>
    </row>
    <row r="121" spans="1:4" s="90" customFormat="1">
      <c r="A121" s="695" t="s">
        <v>2849</v>
      </c>
      <c r="B121" s="672" t="s">
        <v>2850</v>
      </c>
      <c r="C121" s="646">
        <f t="shared" si="2"/>
        <v>50</v>
      </c>
      <c r="D121" s="646">
        <v>62.5</v>
      </c>
    </row>
    <row r="122" spans="1:4" s="90" customFormat="1">
      <c r="A122" s="695" t="s">
        <v>2851</v>
      </c>
      <c r="B122" s="769" t="s">
        <v>2852</v>
      </c>
      <c r="C122" s="646">
        <f t="shared" si="2"/>
        <v>50</v>
      </c>
      <c r="D122" s="646">
        <v>62.5</v>
      </c>
    </row>
    <row r="123" spans="1:4" s="90" customFormat="1">
      <c r="A123" s="695" t="s">
        <v>2853</v>
      </c>
      <c r="B123" s="672" t="s">
        <v>2854</v>
      </c>
      <c r="C123" s="646">
        <f t="shared" si="2"/>
        <v>50</v>
      </c>
      <c r="D123" s="646">
        <v>62.5</v>
      </c>
    </row>
    <row r="124" spans="1:4" s="90" customFormat="1">
      <c r="A124" s="740" t="s">
        <v>2855</v>
      </c>
      <c r="B124" s="676" t="s">
        <v>2856</v>
      </c>
      <c r="C124" s="646">
        <f t="shared" si="2"/>
        <v>50</v>
      </c>
      <c r="D124" s="646">
        <v>62.5</v>
      </c>
    </row>
    <row r="125" spans="1:4" s="90" customFormat="1">
      <c r="A125" s="695" t="s">
        <v>2857</v>
      </c>
      <c r="B125" s="672" t="s">
        <v>2858</v>
      </c>
      <c r="C125" s="646">
        <f t="shared" si="2"/>
        <v>50</v>
      </c>
      <c r="D125" s="646">
        <v>62.5</v>
      </c>
    </row>
    <row r="126" spans="1:4" s="90" customFormat="1">
      <c r="A126" s="695" t="s">
        <v>2859</v>
      </c>
      <c r="B126" s="672" t="s">
        <v>2860</v>
      </c>
      <c r="C126" s="646">
        <f t="shared" si="2"/>
        <v>50</v>
      </c>
      <c r="D126" s="646">
        <v>62.5</v>
      </c>
    </row>
    <row r="127" spans="1:4" s="90" customFormat="1">
      <c r="A127" s="695" t="s">
        <v>2861</v>
      </c>
      <c r="B127" s="672" t="s">
        <v>2862</v>
      </c>
      <c r="C127" s="646">
        <f t="shared" si="2"/>
        <v>50</v>
      </c>
      <c r="D127" s="646">
        <v>62.5</v>
      </c>
    </row>
    <row r="128" spans="1:4" s="90" customFormat="1">
      <c r="A128" s="740" t="s">
        <v>2863</v>
      </c>
      <c r="B128" s="676" t="s">
        <v>2864</v>
      </c>
      <c r="C128" s="646">
        <f t="shared" si="2"/>
        <v>50</v>
      </c>
      <c r="D128" s="646">
        <v>62.5</v>
      </c>
    </row>
    <row r="129" spans="1:4" s="90" customFormat="1">
      <c r="A129" s="695" t="s">
        <v>2865</v>
      </c>
      <c r="B129" s="769" t="s">
        <v>2866</v>
      </c>
      <c r="C129" s="646">
        <f t="shared" si="2"/>
        <v>50</v>
      </c>
      <c r="D129" s="646">
        <v>62.5</v>
      </c>
    </row>
    <row r="130" spans="1:4" s="90" customFormat="1">
      <c r="A130" s="695" t="s">
        <v>2867</v>
      </c>
      <c r="B130" s="769" t="s">
        <v>2868</v>
      </c>
      <c r="C130" s="646">
        <f t="shared" si="2"/>
        <v>50</v>
      </c>
      <c r="D130" s="646">
        <v>62.5</v>
      </c>
    </row>
    <row r="131" spans="1:4" s="90" customFormat="1">
      <c r="A131" s="652" t="s">
        <v>2869</v>
      </c>
      <c r="B131" s="653"/>
      <c r="C131" s="642" t="s">
        <v>927</v>
      </c>
      <c r="D131" s="643" t="s">
        <v>928</v>
      </c>
    </row>
    <row r="132" spans="1:4" s="90" customFormat="1" ht="15" customHeight="1">
      <c r="A132" s="916" t="s">
        <v>2870</v>
      </c>
      <c r="B132" s="916"/>
      <c r="C132" s="650"/>
      <c r="D132" s="650"/>
    </row>
    <row r="133" spans="1:4" s="90" customFormat="1">
      <c r="A133" s="695" t="s">
        <v>2871</v>
      </c>
      <c r="B133" s="672" t="s">
        <v>2872</v>
      </c>
      <c r="C133" s="646" t="s">
        <v>2873</v>
      </c>
      <c r="D133" s="646" t="s">
        <v>2873</v>
      </c>
    </row>
    <row r="134" spans="1:4" s="90" customFormat="1">
      <c r="A134" s="693" t="s">
        <v>2874</v>
      </c>
      <c r="B134" s="674" t="s">
        <v>2875</v>
      </c>
      <c r="C134" s="646">
        <f t="shared" ref="C134:C136" si="3">D134*0.8</f>
        <v>1454.16</v>
      </c>
      <c r="D134" s="646">
        <v>1817.7</v>
      </c>
    </row>
    <row r="135" spans="1:4" s="90" customFormat="1">
      <c r="A135" s="695" t="s">
        <v>2876</v>
      </c>
      <c r="B135" s="672" t="s">
        <v>2877</v>
      </c>
      <c r="C135" s="646">
        <f t="shared" si="3"/>
        <v>723.7600000000001</v>
      </c>
      <c r="D135" s="646">
        <v>904.7</v>
      </c>
    </row>
    <row r="136" spans="1:4" s="90" customFormat="1">
      <c r="A136" s="695" t="s">
        <v>2878</v>
      </c>
      <c r="B136" s="769" t="s">
        <v>2879</v>
      </c>
      <c r="C136" s="646">
        <f t="shared" si="3"/>
        <v>1992</v>
      </c>
      <c r="D136" s="646">
        <v>2490</v>
      </c>
    </row>
    <row r="137" spans="1:4" s="90" customFormat="1">
      <c r="A137" s="652" t="s">
        <v>2880</v>
      </c>
      <c r="B137" s="653"/>
      <c r="C137" s="642" t="s">
        <v>927</v>
      </c>
      <c r="D137" s="643" t="s">
        <v>928</v>
      </c>
    </row>
    <row r="138" spans="1:4" s="90" customFormat="1" ht="15" customHeight="1">
      <c r="A138" s="916" t="s">
        <v>2881</v>
      </c>
      <c r="B138" s="916"/>
      <c r="C138" s="650"/>
      <c r="D138" s="650"/>
    </row>
    <row r="139" spans="1:4" s="90" customFormat="1" ht="20.25">
      <c r="A139" s="689" t="s">
        <v>2882</v>
      </c>
      <c r="B139" s="777" t="s">
        <v>2883</v>
      </c>
      <c r="C139" s="646">
        <f t="shared" ref="C139" si="4">D139*0.8</f>
        <v>3320</v>
      </c>
      <c r="D139" s="649">
        <v>4150</v>
      </c>
    </row>
    <row r="140" spans="1:4" s="90" customFormat="1">
      <c r="A140" s="652" t="s">
        <v>2884</v>
      </c>
      <c r="B140" s="653"/>
      <c r="C140" s="642" t="s">
        <v>927</v>
      </c>
      <c r="D140" s="643" t="s">
        <v>928</v>
      </c>
    </row>
    <row r="141" spans="1:4" s="90" customFormat="1" ht="15" customHeight="1">
      <c r="A141" s="916" t="s">
        <v>2881</v>
      </c>
      <c r="B141" s="916"/>
      <c r="C141" s="650"/>
      <c r="D141" s="650"/>
    </row>
    <row r="142" spans="1:4" s="90" customFormat="1" ht="20.25">
      <c r="A142" s="693" t="s">
        <v>2885</v>
      </c>
      <c r="B142" s="674" t="s">
        <v>2886</v>
      </c>
      <c r="C142" s="646">
        <f t="shared" ref="C142" si="5">D142*0.8</f>
        <v>3320</v>
      </c>
      <c r="D142" s="646">
        <v>4150</v>
      </c>
    </row>
    <row r="143" spans="1:4" s="90" customFormat="1">
      <c r="A143" s="652" t="s">
        <v>2887</v>
      </c>
      <c r="B143" s="653"/>
      <c r="C143" s="642" t="s">
        <v>927</v>
      </c>
      <c r="D143" s="643" t="s">
        <v>928</v>
      </c>
    </row>
    <row r="144" spans="1:4" s="90" customFormat="1" ht="22.5">
      <c r="A144" s="695" t="s">
        <v>2888</v>
      </c>
      <c r="B144" s="769" t="s">
        <v>2889</v>
      </c>
      <c r="C144" s="646" t="s">
        <v>931</v>
      </c>
      <c r="D144" s="646" t="s">
        <v>931</v>
      </c>
    </row>
    <row r="145" spans="1:4" s="90" customFormat="1">
      <c r="A145" s="652" t="s">
        <v>2890</v>
      </c>
      <c r="B145" s="653"/>
      <c r="C145" s="642" t="s">
        <v>927</v>
      </c>
      <c r="D145" s="643" t="s">
        <v>928</v>
      </c>
    </row>
    <row r="146" spans="1:4" s="90" customFormat="1" ht="22.5">
      <c r="A146" s="695" t="s">
        <v>2802</v>
      </c>
      <c r="B146" s="769" t="s">
        <v>2891</v>
      </c>
      <c r="C146" s="646">
        <f t="shared" ref="C146:C165" si="6">D146*0.8</f>
        <v>1380</v>
      </c>
      <c r="D146" s="646">
        <v>1725</v>
      </c>
    </row>
    <row r="147" spans="1:4" s="90" customFormat="1">
      <c r="A147" s="695" t="s">
        <v>2725</v>
      </c>
      <c r="B147" s="769" t="s">
        <v>2892</v>
      </c>
      <c r="C147" s="646">
        <f t="shared" si="6"/>
        <v>2695</v>
      </c>
      <c r="D147" s="646">
        <v>3368.75</v>
      </c>
    </row>
    <row r="148" spans="1:4" s="90" customFormat="1">
      <c r="A148" s="695" t="s">
        <v>2730</v>
      </c>
      <c r="B148" s="769" t="s">
        <v>2893</v>
      </c>
      <c r="C148" s="646">
        <f t="shared" si="6"/>
        <v>3395</v>
      </c>
      <c r="D148" s="646">
        <v>4243.75</v>
      </c>
    </row>
    <row r="149" spans="1:4" s="90" customFormat="1">
      <c r="A149" s="695" t="s">
        <v>2720</v>
      </c>
      <c r="B149" s="769" t="s">
        <v>2721</v>
      </c>
      <c r="C149" s="646">
        <f t="shared" si="6"/>
        <v>4030</v>
      </c>
      <c r="D149" s="646">
        <v>5037.5</v>
      </c>
    </row>
    <row r="150" spans="1:4" s="90" customFormat="1">
      <c r="A150" s="695" t="s">
        <v>2894</v>
      </c>
      <c r="B150" s="769" t="s">
        <v>2895</v>
      </c>
      <c r="C150" s="646">
        <f t="shared" si="6"/>
        <v>2160</v>
      </c>
      <c r="D150" s="646">
        <v>2700</v>
      </c>
    </row>
    <row r="151" spans="1:4" s="90" customFormat="1">
      <c r="A151" s="695" t="s">
        <v>2896</v>
      </c>
      <c r="B151" s="769" t="s">
        <v>2897</v>
      </c>
      <c r="C151" s="646">
        <f t="shared" si="6"/>
        <v>2629.4400000000005</v>
      </c>
      <c r="D151" s="646">
        <v>3286.8</v>
      </c>
    </row>
    <row r="152" spans="1:4" s="90" customFormat="1">
      <c r="A152" s="652" t="s">
        <v>2898</v>
      </c>
      <c r="B152" s="653"/>
      <c r="C152" s="642" t="s">
        <v>927</v>
      </c>
      <c r="D152" s="643" t="s">
        <v>928</v>
      </c>
    </row>
    <row r="153" spans="1:4" s="90" customFormat="1">
      <c r="A153" s="695" t="s">
        <v>2899</v>
      </c>
      <c r="B153" s="769" t="s">
        <v>2900</v>
      </c>
      <c r="C153" s="646">
        <f t="shared" si="6"/>
        <v>3982.6800000000003</v>
      </c>
      <c r="D153" s="646">
        <v>4978.3500000000004</v>
      </c>
    </row>
    <row r="154" spans="1:4" s="90" customFormat="1">
      <c r="A154" s="695" t="s">
        <v>2901</v>
      </c>
      <c r="B154" s="769" t="s">
        <v>2902</v>
      </c>
      <c r="C154" s="646">
        <f t="shared" si="6"/>
        <v>55.776000000000003</v>
      </c>
      <c r="D154" s="646">
        <v>69.72</v>
      </c>
    </row>
    <row r="155" spans="1:4" s="90" customFormat="1">
      <c r="A155" s="695" t="s">
        <v>2818</v>
      </c>
      <c r="B155" s="769" t="s">
        <v>2903</v>
      </c>
      <c r="C155" s="646">
        <f t="shared" si="6"/>
        <v>14.608000000000002</v>
      </c>
      <c r="D155" s="646">
        <v>18.260000000000002</v>
      </c>
    </row>
    <row r="156" spans="1:4" s="90" customFormat="1">
      <c r="A156" s="652" t="s">
        <v>2904</v>
      </c>
      <c r="B156" s="653"/>
      <c r="C156" s="642" t="s">
        <v>927</v>
      </c>
      <c r="D156" s="643" t="s">
        <v>928</v>
      </c>
    </row>
    <row r="157" spans="1:4" s="90" customFormat="1">
      <c r="A157" s="695" t="s">
        <v>2905</v>
      </c>
      <c r="B157" s="769" t="s">
        <v>2906</v>
      </c>
      <c r="C157" s="646">
        <f t="shared" si="6"/>
        <v>15</v>
      </c>
      <c r="D157" s="646">
        <v>18.75</v>
      </c>
    </row>
    <row r="158" spans="1:4" s="90" customFormat="1">
      <c r="A158" s="695" t="s">
        <v>2907</v>
      </c>
      <c r="B158" s="769" t="s">
        <v>2908</v>
      </c>
      <c r="C158" s="646">
        <f t="shared" si="6"/>
        <v>115</v>
      </c>
      <c r="D158" s="646">
        <v>143.75</v>
      </c>
    </row>
    <row r="159" spans="1:4" s="90" customFormat="1">
      <c r="A159" s="695" t="s">
        <v>2909</v>
      </c>
      <c r="B159" s="769" t="s">
        <v>2910</v>
      </c>
      <c r="C159" s="646">
        <f t="shared" si="6"/>
        <v>81</v>
      </c>
      <c r="D159" s="646">
        <v>101.25</v>
      </c>
    </row>
    <row r="160" spans="1:4" s="90" customFormat="1">
      <c r="A160" s="695" t="s">
        <v>2911</v>
      </c>
      <c r="B160" s="769" t="s">
        <v>2912</v>
      </c>
      <c r="C160" s="646">
        <f t="shared" si="6"/>
        <v>668</v>
      </c>
      <c r="D160" s="646">
        <v>835</v>
      </c>
    </row>
    <row r="161" spans="1:4" s="90" customFormat="1">
      <c r="A161" s="695" t="s">
        <v>2710</v>
      </c>
      <c r="B161" s="770" t="s">
        <v>2711</v>
      </c>
      <c r="C161" s="646">
        <f t="shared" si="6"/>
        <v>122</v>
      </c>
      <c r="D161" s="646">
        <v>152.5</v>
      </c>
    </row>
    <row r="162" spans="1:4" s="90" customFormat="1">
      <c r="A162" s="695" t="s">
        <v>2913</v>
      </c>
      <c r="B162" s="769" t="s">
        <v>2914</v>
      </c>
      <c r="C162" s="646">
        <f t="shared" si="6"/>
        <v>59</v>
      </c>
      <c r="D162" s="646">
        <v>73.75</v>
      </c>
    </row>
    <row r="163" spans="1:4" s="90" customFormat="1">
      <c r="A163" s="695" t="s">
        <v>2915</v>
      </c>
      <c r="B163" s="769" t="s">
        <v>2916</v>
      </c>
      <c r="C163" s="646">
        <f t="shared" si="6"/>
        <v>50</v>
      </c>
      <c r="D163" s="646">
        <v>62.5</v>
      </c>
    </row>
    <row r="164" spans="1:4" s="90" customFormat="1">
      <c r="A164" s="695" t="s">
        <v>2917</v>
      </c>
      <c r="B164" s="769" t="s">
        <v>2918</v>
      </c>
      <c r="C164" s="646">
        <f t="shared" si="6"/>
        <v>10</v>
      </c>
      <c r="D164" s="646">
        <v>12.5</v>
      </c>
    </row>
    <row r="165" spans="1:4" s="90" customFormat="1">
      <c r="A165" s="695" t="s">
        <v>2919</v>
      </c>
      <c r="B165" s="769" t="s">
        <v>2920</v>
      </c>
      <c r="C165" s="646">
        <f t="shared" si="6"/>
        <v>10</v>
      </c>
      <c r="D165" s="646">
        <v>12.5</v>
      </c>
    </row>
    <row r="166" spans="1:4" s="90" customFormat="1">
      <c r="A166" s="652" t="s">
        <v>2921</v>
      </c>
      <c r="B166" s="653"/>
      <c r="C166" s="642" t="s">
        <v>927</v>
      </c>
      <c r="D166" s="643" t="s">
        <v>928</v>
      </c>
    </row>
    <row r="167" spans="1:4" s="90" customFormat="1" ht="15" customHeight="1">
      <c r="A167" s="916" t="s">
        <v>2881</v>
      </c>
      <c r="B167" s="916"/>
      <c r="C167" s="650"/>
      <c r="D167" s="650"/>
    </row>
    <row r="168" spans="1:4" s="90" customFormat="1" ht="29.25" customHeight="1">
      <c r="A168" s="693" t="s">
        <v>2922</v>
      </c>
      <c r="B168" s="775" t="s">
        <v>2923</v>
      </c>
      <c r="C168" s="646">
        <f t="shared" ref="C168:C172" si="7">D168*0.8</f>
        <v>1750</v>
      </c>
      <c r="D168" s="646">
        <v>2187.5</v>
      </c>
    </row>
    <row r="169" spans="1:4" s="90" customFormat="1" ht="20.25">
      <c r="A169" s="695" t="s">
        <v>2924</v>
      </c>
      <c r="B169" s="769" t="s">
        <v>2925</v>
      </c>
      <c r="C169" s="646">
        <f t="shared" si="7"/>
        <v>1850</v>
      </c>
      <c r="D169" s="646">
        <v>2312.5</v>
      </c>
    </row>
    <row r="170" spans="1:4" s="90" customFormat="1" ht="29.25">
      <c r="A170" s="695" t="s">
        <v>2926</v>
      </c>
      <c r="B170" s="769" t="s">
        <v>2927</v>
      </c>
      <c r="C170" s="646">
        <f t="shared" si="7"/>
        <v>100</v>
      </c>
      <c r="D170" s="646">
        <v>125</v>
      </c>
    </row>
    <row r="171" spans="1:4" s="90" customFormat="1" ht="20.25">
      <c r="A171" s="695" t="s">
        <v>2928</v>
      </c>
      <c r="B171" s="769" t="s">
        <v>2929</v>
      </c>
      <c r="C171" s="646">
        <f t="shared" si="7"/>
        <v>5976</v>
      </c>
      <c r="D171" s="646">
        <v>7470</v>
      </c>
    </row>
    <row r="172" spans="1:4" s="90" customFormat="1" ht="20.25">
      <c r="A172" s="695" t="s">
        <v>2930</v>
      </c>
      <c r="B172" s="769" t="s">
        <v>2931</v>
      </c>
      <c r="C172" s="646">
        <f t="shared" si="7"/>
        <v>239.04000000000002</v>
      </c>
      <c r="D172" s="646">
        <v>298.8</v>
      </c>
    </row>
    <row r="173" spans="1:4" s="90" customFormat="1" ht="28.5" customHeight="1">
      <c r="A173" s="695" t="s">
        <v>2932</v>
      </c>
      <c r="B173" s="769" t="s">
        <v>2933</v>
      </c>
      <c r="C173" s="646" t="s">
        <v>931</v>
      </c>
      <c r="D173" s="646" t="s">
        <v>931</v>
      </c>
    </row>
    <row r="174" spans="1:4" s="90" customFormat="1">
      <c r="A174" s="652" t="s">
        <v>2934</v>
      </c>
      <c r="B174" s="653"/>
      <c r="C174" s="642" t="s">
        <v>927</v>
      </c>
      <c r="D174" s="643" t="s">
        <v>928</v>
      </c>
    </row>
    <row r="175" spans="1:4" s="90" customFormat="1" ht="15" customHeight="1">
      <c r="A175" s="916" t="s">
        <v>2935</v>
      </c>
      <c r="B175" s="916"/>
      <c r="C175" s="650"/>
      <c r="D175" s="650"/>
    </row>
    <row r="176" spans="1:4" s="90" customFormat="1" ht="38.25">
      <c r="A176" s="693" t="s">
        <v>2936</v>
      </c>
      <c r="B176" s="775" t="s">
        <v>2937</v>
      </c>
      <c r="C176" s="646" t="s">
        <v>931</v>
      </c>
      <c r="D176" s="646" t="s">
        <v>931</v>
      </c>
    </row>
  </sheetData>
  <mergeCells count="5">
    <mergeCell ref="A132:B132"/>
    <mergeCell ref="A138:B138"/>
    <mergeCell ref="A141:B141"/>
    <mergeCell ref="A167:B167"/>
    <mergeCell ref="A175:B175"/>
  </mergeCell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CF010-BF8A-40A7-9801-1B2C7312101E}">
  <dimension ref="A1:F32"/>
  <sheetViews>
    <sheetView topLeftCell="A4" workbookViewId="0"/>
  </sheetViews>
  <sheetFormatPr defaultRowHeight="15"/>
  <cols>
    <col min="1" max="1" width="14.7109375" customWidth="1"/>
    <col min="2" max="2" width="54.7109375" customWidth="1"/>
    <col min="3" max="4" width="10.7109375" customWidth="1"/>
  </cols>
  <sheetData>
    <row r="1" spans="1:4" ht="17.25" customHeight="1">
      <c r="A1" s="778"/>
      <c r="B1" s="779"/>
      <c r="C1" s="780"/>
      <c r="D1" s="781"/>
    </row>
    <row r="2" spans="1:4" ht="17.25" customHeight="1">
      <c r="A2" s="782"/>
      <c r="B2" s="783"/>
      <c r="C2" s="784"/>
      <c r="D2" s="785"/>
    </row>
    <row r="3" spans="1:4" ht="17.25" customHeight="1">
      <c r="A3" s="786"/>
      <c r="B3" s="787"/>
      <c r="C3" s="788"/>
      <c r="D3" s="789"/>
    </row>
    <row r="4" spans="1:4">
      <c r="A4" s="143"/>
      <c r="B4" s="144"/>
      <c r="C4" s="319"/>
      <c r="D4" s="319"/>
    </row>
    <row r="5" spans="1:4">
      <c r="A5" s="143"/>
      <c r="B5" s="144"/>
      <c r="C5" s="319"/>
      <c r="D5" s="319"/>
    </row>
    <row r="6" spans="1:4">
      <c r="A6" s="143"/>
      <c r="B6" s="144"/>
      <c r="C6" s="790"/>
      <c r="D6" s="790"/>
    </row>
    <row r="7" spans="1:4">
      <c r="A7" s="143"/>
      <c r="B7" s="144"/>
      <c r="C7" s="790"/>
      <c r="D7" s="790"/>
    </row>
    <row r="8" spans="1:4">
      <c r="B8" s="147"/>
      <c r="C8" s="791"/>
      <c r="D8" s="791"/>
    </row>
    <row r="9" spans="1:4">
      <c r="A9" s="149"/>
      <c r="B9" s="147"/>
      <c r="C9" s="791"/>
      <c r="D9" s="791"/>
    </row>
    <row r="10" spans="1:4">
      <c r="A10" s="149"/>
      <c r="B10" s="147"/>
      <c r="C10" s="791"/>
      <c r="D10" s="791"/>
    </row>
    <row r="11" spans="1:4">
      <c r="A11" s="149"/>
      <c r="B11" s="147"/>
      <c r="C11" s="791"/>
      <c r="D11" s="791"/>
    </row>
    <row r="12" spans="1:4">
      <c r="A12" s="149"/>
      <c r="B12" s="147"/>
      <c r="C12" s="791"/>
      <c r="D12" s="791"/>
    </row>
    <row r="13" spans="1:4">
      <c r="A13" s="149"/>
      <c r="B13" s="147"/>
      <c r="C13" s="791"/>
      <c r="D13" s="791"/>
    </row>
    <row r="14" spans="1:4">
      <c r="A14" s="149"/>
      <c r="B14" s="147"/>
      <c r="C14" s="791"/>
      <c r="D14" s="791"/>
    </row>
    <row r="15" spans="1:4">
      <c r="A15" s="149"/>
      <c r="B15" s="147"/>
      <c r="C15" s="791"/>
      <c r="D15" s="791"/>
    </row>
    <row r="16" spans="1:4">
      <c r="A16" s="149"/>
      <c r="B16" s="147"/>
      <c r="C16" s="791"/>
      <c r="D16" s="791"/>
    </row>
    <row r="17" spans="1:6">
      <c r="A17" s="149"/>
      <c r="B17" s="147"/>
      <c r="C17" s="791"/>
      <c r="D17" s="791"/>
    </row>
    <row r="18" spans="1:6">
      <c r="A18" s="149"/>
      <c r="B18" s="147"/>
      <c r="C18" s="791"/>
      <c r="D18" s="791"/>
    </row>
    <row r="19" spans="1:6">
      <c r="A19" s="677" t="s">
        <v>2938</v>
      </c>
      <c r="B19" s="773"/>
      <c r="C19" s="642" t="s">
        <v>927</v>
      </c>
      <c r="D19" s="643" t="s">
        <v>928</v>
      </c>
    </row>
    <row r="20" spans="1:6" ht="20.25">
      <c r="A20" s="668" t="s">
        <v>2939</v>
      </c>
      <c r="B20" s="669" t="s">
        <v>2940</v>
      </c>
      <c r="C20" s="646">
        <f t="shared" ref="C20:C32" si="0">D20*0.8</f>
        <v>3886.4</v>
      </c>
      <c r="D20" s="649">
        <v>4858</v>
      </c>
      <c r="E20" s="90"/>
      <c r="F20" s="90"/>
    </row>
    <row r="21" spans="1:6">
      <c r="A21" s="677" t="s">
        <v>2941</v>
      </c>
      <c r="B21" s="792"/>
      <c r="C21" s="642" t="s">
        <v>927</v>
      </c>
      <c r="D21" s="643" t="s">
        <v>928</v>
      </c>
      <c r="E21" s="90"/>
      <c r="F21" s="90"/>
    </row>
    <row r="22" spans="1:6" ht="20.25">
      <c r="A22" s="668" t="s">
        <v>2942</v>
      </c>
      <c r="B22" s="669" t="s">
        <v>2943</v>
      </c>
      <c r="C22" s="646">
        <f t="shared" si="0"/>
        <v>265.33600000000001</v>
      </c>
      <c r="D22" s="649">
        <v>331.67</v>
      </c>
      <c r="E22" s="90"/>
      <c r="F22" s="90"/>
    </row>
    <row r="23" spans="1:6">
      <c r="A23" s="677" t="s">
        <v>2944</v>
      </c>
      <c r="B23" s="792"/>
      <c r="C23" s="642" t="s">
        <v>927</v>
      </c>
      <c r="D23" s="643" t="s">
        <v>928</v>
      </c>
      <c r="E23" s="90"/>
      <c r="F23" s="90"/>
    </row>
    <row r="24" spans="1:6" ht="29.25">
      <c r="A24" s="793" t="s">
        <v>2945</v>
      </c>
      <c r="B24" s="733" t="s">
        <v>2946</v>
      </c>
      <c r="C24" s="646">
        <f t="shared" si="0"/>
        <v>132</v>
      </c>
      <c r="D24" s="794">
        <v>165</v>
      </c>
      <c r="E24" s="90"/>
      <c r="F24" s="90"/>
    </row>
    <row r="25" spans="1:6">
      <c r="A25" s="677" t="s">
        <v>2947</v>
      </c>
      <c r="B25" s="792"/>
      <c r="C25" s="642" t="s">
        <v>927</v>
      </c>
      <c r="D25" s="643" t="s">
        <v>928</v>
      </c>
      <c r="E25" s="90"/>
      <c r="F25" s="90"/>
    </row>
    <row r="26" spans="1:6">
      <c r="A26" s="673" t="s">
        <v>2948</v>
      </c>
      <c r="B26" s="674" t="s">
        <v>2949</v>
      </c>
      <c r="C26" s="646">
        <f t="shared" si="0"/>
        <v>1066.664</v>
      </c>
      <c r="D26" s="646">
        <v>1333.33</v>
      </c>
      <c r="E26" s="90"/>
      <c r="F26" s="90"/>
    </row>
    <row r="27" spans="1:6" ht="20.25">
      <c r="A27" s="668" t="s">
        <v>2950</v>
      </c>
      <c r="B27" s="669" t="s">
        <v>2951</v>
      </c>
      <c r="C27" s="646">
        <f t="shared" si="0"/>
        <v>533.33600000000001</v>
      </c>
      <c r="D27" s="649">
        <v>666.67</v>
      </c>
      <c r="E27" s="90"/>
      <c r="F27" s="90"/>
    </row>
    <row r="28" spans="1:6">
      <c r="A28" s="677" t="s">
        <v>2952</v>
      </c>
      <c r="B28" s="773"/>
      <c r="C28" s="642" t="s">
        <v>927</v>
      </c>
      <c r="D28" s="643" t="s">
        <v>928</v>
      </c>
      <c r="E28" s="90"/>
      <c r="F28" s="90"/>
    </row>
    <row r="29" spans="1:6" ht="20.25">
      <c r="A29" s="668" t="s">
        <v>2953</v>
      </c>
      <c r="B29" s="669" t="s">
        <v>2954</v>
      </c>
      <c r="C29" s="646">
        <f t="shared" si="0"/>
        <v>4533.6000000000004</v>
      </c>
      <c r="D29" s="649">
        <v>5667</v>
      </c>
      <c r="E29" s="90"/>
      <c r="F29" s="90"/>
    </row>
    <row r="30" spans="1:6">
      <c r="A30" s="677" t="s">
        <v>2955</v>
      </c>
      <c r="B30" s="792"/>
      <c r="C30" s="642" t="s">
        <v>927</v>
      </c>
      <c r="D30" s="643" t="s">
        <v>928</v>
      </c>
      <c r="E30" s="90"/>
      <c r="F30" s="90"/>
    </row>
    <row r="31" spans="1:6">
      <c r="A31" s="673" t="s">
        <v>2956</v>
      </c>
      <c r="B31" s="674" t="s">
        <v>2957</v>
      </c>
      <c r="C31" s="646">
        <f t="shared" si="0"/>
        <v>3173.6000000000004</v>
      </c>
      <c r="D31" s="646">
        <v>3967</v>
      </c>
      <c r="E31" s="90"/>
      <c r="F31" s="90"/>
    </row>
    <row r="32" spans="1:6">
      <c r="A32" s="673" t="s">
        <v>2958</v>
      </c>
      <c r="B32" s="674" t="s">
        <v>2959</v>
      </c>
      <c r="C32" s="646">
        <f t="shared" si="0"/>
        <v>906.40000000000009</v>
      </c>
      <c r="D32" s="646">
        <v>1133</v>
      </c>
      <c r="E32" s="90"/>
      <c r="F32" s="90"/>
    </row>
  </sheetData>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EDC56-CFBB-4992-8203-995AC1CB296C}">
  <dimension ref="A1:F98"/>
  <sheetViews>
    <sheetView topLeftCell="A91" workbookViewId="0">
      <selection activeCell="B98" sqref="B98"/>
    </sheetView>
  </sheetViews>
  <sheetFormatPr defaultRowHeight="15"/>
  <cols>
    <col min="1" max="1" width="18.42578125" customWidth="1"/>
    <col min="2" max="2" width="75.5703125" bestFit="1" customWidth="1"/>
    <col min="3" max="5" width="10.5703125" bestFit="1" customWidth="1"/>
    <col min="6" max="6" width="8" bestFit="1" customWidth="1"/>
    <col min="7" max="7" width="3.7109375" bestFit="1" customWidth="1"/>
    <col min="9" max="10" width="3.7109375" bestFit="1" customWidth="1"/>
    <col min="11" max="11" width="3.5703125" bestFit="1" customWidth="1"/>
  </cols>
  <sheetData>
    <row r="1" spans="1:5" ht="46.5" customHeight="1">
      <c r="A1" s="946"/>
      <c r="B1" s="946"/>
      <c r="C1" s="946"/>
      <c r="D1" s="947"/>
    </row>
    <row r="2" spans="1:5" ht="67.5" customHeight="1">
      <c r="A2" s="948" t="s">
        <v>2985</v>
      </c>
      <c r="B2" s="949"/>
      <c r="C2" s="949"/>
      <c r="D2" s="949"/>
    </row>
    <row r="3" spans="1:5" ht="104.25" customHeight="1">
      <c r="A3" s="946"/>
      <c r="B3" s="946"/>
      <c r="C3" s="946"/>
      <c r="D3" s="947"/>
    </row>
    <row r="4" spans="1:5" ht="164.25" customHeight="1">
      <c r="A4" s="946"/>
      <c r="B4" s="946"/>
      <c r="C4" s="946"/>
      <c r="D4" s="947"/>
    </row>
    <row r="5" spans="1:5" ht="33.6" customHeight="1">
      <c r="A5" s="950"/>
      <c r="B5" s="950"/>
      <c r="C5" s="950"/>
      <c r="D5" s="951"/>
    </row>
    <row r="6" spans="1:5" ht="15.95" customHeight="1">
      <c r="A6" s="825" t="s">
        <v>3103</v>
      </c>
      <c r="B6" s="823"/>
      <c r="C6" s="823"/>
      <c r="D6" s="824"/>
    </row>
    <row r="7" spans="1:5">
      <c r="A7" s="796" t="s">
        <v>2986</v>
      </c>
      <c r="B7" s="797"/>
      <c r="C7" s="798" t="s">
        <v>927</v>
      </c>
      <c r="D7" s="798" t="s">
        <v>928</v>
      </c>
    </row>
    <row r="8" spans="1:5">
      <c r="A8" s="601" t="s">
        <v>2987</v>
      </c>
      <c r="B8" s="799" t="s">
        <v>2988</v>
      </c>
      <c r="C8" s="800">
        <f>D8*0.8</f>
        <v>2800</v>
      </c>
      <c r="D8" s="800">
        <v>3500</v>
      </c>
      <c r="E8" s="801"/>
    </row>
    <row r="9" spans="1:5">
      <c r="A9" s="601" t="s">
        <v>2989</v>
      </c>
      <c r="B9" s="799" t="s">
        <v>2990</v>
      </c>
      <c r="C9" s="800">
        <f t="shared" ref="C9:C14" si="0">D9*0.8</f>
        <v>2800</v>
      </c>
      <c r="D9" s="800">
        <v>3500</v>
      </c>
      <c r="E9" s="801"/>
    </row>
    <row r="10" spans="1:5">
      <c r="A10" s="601" t="s">
        <v>2991</v>
      </c>
      <c r="B10" s="799" t="s">
        <v>2992</v>
      </c>
      <c r="C10" s="800">
        <f t="shared" si="0"/>
        <v>2800</v>
      </c>
      <c r="D10" s="800">
        <v>3500</v>
      </c>
      <c r="E10" s="801"/>
    </row>
    <row r="11" spans="1:5">
      <c r="A11" s="601" t="s">
        <v>2993</v>
      </c>
      <c r="B11" s="799" t="s">
        <v>2994</v>
      </c>
      <c r="C11" s="800">
        <f t="shared" si="0"/>
        <v>3040</v>
      </c>
      <c r="D11" s="800">
        <v>3800</v>
      </c>
      <c r="E11" s="801"/>
    </row>
    <row r="12" spans="1:5">
      <c r="A12" s="802" t="s">
        <v>2995</v>
      </c>
      <c r="B12" s="803"/>
      <c r="C12" s="804" t="s">
        <v>927</v>
      </c>
      <c r="D12" s="804" t="s">
        <v>928</v>
      </c>
      <c r="E12" s="801"/>
    </row>
    <row r="13" spans="1:5">
      <c r="A13" s="601" t="s">
        <v>2996</v>
      </c>
      <c r="B13" s="36" t="s">
        <v>2997</v>
      </c>
      <c r="C13" s="800">
        <f t="shared" si="0"/>
        <v>298.08000000000004</v>
      </c>
      <c r="D13" s="805">
        <v>372.6</v>
      </c>
      <c r="E13" s="801"/>
    </row>
    <row r="14" spans="1:5">
      <c r="A14" s="601" t="s">
        <v>2998</v>
      </c>
      <c r="B14" s="36" t="s">
        <v>2999</v>
      </c>
      <c r="C14" s="800">
        <f t="shared" si="0"/>
        <v>298.08000000000004</v>
      </c>
      <c r="D14" s="805">
        <v>372.6</v>
      </c>
      <c r="E14" s="801"/>
    </row>
    <row r="15" spans="1:5">
      <c r="A15" s="802" t="s">
        <v>3000</v>
      </c>
      <c r="B15" s="803"/>
      <c r="C15" s="804" t="s">
        <v>927</v>
      </c>
      <c r="D15" s="804" t="s">
        <v>928</v>
      </c>
      <c r="E15" s="801"/>
    </row>
    <row r="16" spans="1:5">
      <c r="A16" s="806" t="s">
        <v>3001</v>
      </c>
      <c r="B16" s="807"/>
      <c r="C16" s="808" t="s">
        <v>927</v>
      </c>
      <c r="D16" s="808" t="s">
        <v>928</v>
      </c>
      <c r="E16" s="801"/>
    </row>
    <row r="17" spans="1:6">
      <c r="A17" s="601" t="s">
        <v>3002</v>
      </c>
      <c r="B17" s="36" t="s">
        <v>3003</v>
      </c>
      <c r="C17" s="800">
        <f t="shared" ref="C17:C29" si="1">D17*0.8</f>
        <v>4400</v>
      </c>
      <c r="D17" s="805">
        <v>5500</v>
      </c>
      <c r="E17" s="801"/>
    </row>
    <row r="18" spans="1:6">
      <c r="A18" s="806" t="s">
        <v>3004</v>
      </c>
      <c r="B18" s="807"/>
      <c r="C18" s="808" t="s">
        <v>927</v>
      </c>
      <c r="D18" s="808" t="s">
        <v>928</v>
      </c>
      <c r="E18" s="801"/>
    </row>
    <row r="19" spans="1:6">
      <c r="A19" s="601" t="s">
        <v>3005</v>
      </c>
      <c r="B19" s="36" t="s">
        <v>3006</v>
      </c>
      <c r="C19" s="800">
        <f t="shared" si="1"/>
        <v>3200</v>
      </c>
      <c r="D19" s="805">
        <v>4000</v>
      </c>
      <c r="E19" s="801"/>
    </row>
    <row r="20" spans="1:6">
      <c r="A20" s="601" t="s">
        <v>3007</v>
      </c>
      <c r="B20" s="36" t="s">
        <v>3008</v>
      </c>
      <c r="C20" s="800">
        <f t="shared" si="1"/>
        <v>7600</v>
      </c>
      <c r="D20" s="805">
        <v>9500</v>
      </c>
      <c r="E20" s="801"/>
    </row>
    <row r="21" spans="1:6">
      <c r="A21" s="806" t="s">
        <v>3009</v>
      </c>
      <c r="B21" s="807"/>
      <c r="C21" s="808" t="s">
        <v>927</v>
      </c>
      <c r="D21" s="808" t="s">
        <v>928</v>
      </c>
      <c r="E21" s="801"/>
    </row>
    <row r="22" spans="1:6">
      <c r="A22" s="809" t="s">
        <v>3010</v>
      </c>
      <c r="B22" s="799" t="s">
        <v>3011</v>
      </c>
      <c r="C22" s="800">
        <f t="shared" si="1"/>
        <v>146.88</v>
      </c>
      <c r="D22" s="800">
        <v>183.6</v>
      </c>
      <c r="E22" s="801"/>
    </row>
    <row r="23" spans="1:6" ht="27.75">
      <c r="A23" s="809" t="s">
        <v>3012</v>
      </c>
      <c r="B23" s="95" t="s">
        <v>3013</v>
      </c>
      <c r="C23" s="800">
        <f t="shared" si="1"/>
        <v>194.4</v>
      </c>
      <c r="D23" s="800">
        <v>243</v>
      </c>
      <c r="E23" s="801"/>
    </row>
    <row r="24" spans="1:6">
      <c r="A24" s="809" t="s">
        <v>3014</v>
      </c>
      <c r="B24" s="810" t="s">
        <v>3015</v>
      </c>
      <c r="C24" s="800">
        <f t="shared" si="1"/>
        <v>194.4</v>
      </c>
      <c r="D24" s="800">
        <v>243</v>
      </c>
      <c r="E24" s="801"/>
      <c r="F24" s="811"/>
    </row>
    <row r="25" spans="1:6">
      <c r="A25" s="809" t="s">
        <v>3016</v>
      </c>
      <c r="B25" s="810" t="s">
        <v>3017</v>
      </c>
      <c r="C25" s="800">
        <f t="shared" si="1"/>
        <v>486</v>
      </c>
      <c r="D25" s="800">
        <v>607.5</v>
      </c>
      <c r="E25" s="801"/>
      <c r="F25" s="811"/>
    </row>
    <row r="26" spans="1:6">
      <c r="A26" s="802" t="s">
        <v>3018</v>
      </c>
      <c r="B26" s="803"/>
      <c r="C26" s="804" t="s">
        <v>927</v>
      </c>
      <c r="D26" s="804" t="s">
        <v>928</v>
      </c>
      <c r="E26" s="801"/>
    </row>
    <row r="27" spans="1:6">
      <c r="A27" s="809" t="s">
        <v>3019</v>
      </c>
      <c r="B27" s="36" t="s">
        <v>3020</v>
      </c>
      <c r="C27" s="800">
        <f t="shared" si="1"/>
        <v>4000</v>
      </c>
      <c r="D27" s="800">
        <v>5000</v>
      </c>
      <c r="E27" s="801"/>
    </row>
    <row r="28" spans="1:6">
      <c r="A28" s="809" t="s">
        <v>3021</v>
      </c>
      <c r="B28" s="36" t="s">
        <v>3022</v>
      </c>
      <c r="C28" s="800">
        <f t="shared" si="1"/>
        <v>1200</v>
      </c>
      <c r="D28" s="800">
        <v>1500</v>
      </c>
      <c r="E28" s="801"/>
    </row>
    <row r="29" spans="1:6">
      <c r="A29" s="809" t="s">
        <v>3023</v>
      </c>
      <c r="B29" s="36" t="s">
        <v>3024</v>
      </c>
      <c r="C29" s="800">
        <f t="shared" si="1"/>
        <v>2672</v>
      </c>
      <c r="D29" s="800">
        <v>3340</v>
      </c>
      <c r="E29" s="801"/>
    </row>
    <row r="30" spans="1:6">
      <c r="A30" s="802" t="s">
        <v>3025</v>
      </c>
      <c r="B30" s="803"/>
      <c r="C30" s="804" t="s">
        <v>927</v>
      </c>
      <c r="D30" s="804" t="s">
        <v>928</v>
      </c>
      <c r="E30" s="801"/>
    </row>
    <row r="31" spans="1:6">
      <c r="A31" s="809" t="s">
        <v>2491</v>
      </c>
      <c r="B31" s="36" t="s">
        <v>3026</v>
      </c>
      <c r="C31" s="800">
        <v>0</v>
      </c>
      <c r="D31" s="800">
        <v>0</v>
      </c>
      <c r="E31" s="801"/>
    </row>
    <row r="32" spans="1:6">
      <c r="A32" s="809" t="s">
        <v>2504</v>
      </c>
      <c r="B32" s="36" t="s">
        <v>3027</v>
      </c>
      <c r="C32" s="800">
        <f t="shared" ref="C32:C37" si="2">D32*0.8</f>
        <v>1600</v>
      </c>
      <c r="D32" s="800">
        <v>2000</v>
      </c>
      <c r="E32" s="801"/>
    </row>
    <row r="33" spans="1:5">
      <c r="A33" s="809" t="s">
        <v>2508</v>
      </c>
      <c r="B33" s="36" t="s">
        <v>3028</v>
      </c>
      <c r="C33" s="800">
        <f t="shared" si="2"/>
        <v>2000</v>
      </c>
      <c r="D33" s="800">
        <v>2500</v>
      </c>
      <c r="E33" s="801"/>
    </row>
    <row r="34" spans="1:5">
      <c r="A34" s="809" t="s">
        <v>2497</v>
      </c>
      <c r="B34" s="36" t="s">
        <v>3029</v>
      </c>
      <c r="C34" s="800">
        <f t="shared" si="2"/>
        <v>480</v>
      </c>
      <c r="D34" s="800">
        <v>600</v>
      </c>
      <c r="E34" s="801"/>
    </row>
    <row r="35" spans="1:5">
      <c r="A35" s="809" t="s">
        <v>2499</v>
      </c>
      <c r="B35" s="36" t="s">
        <v>3030</v>
      </c>
      <c r="C35" s="800">
        <f t="shared" si="2"/>
        <v>400</v>
      </c>
      <c r="D35" s="800">
        <v>500</v>
      </c>
      <c r="E35" s="801"/>
    </row>
    <row r="36" spans="1:5">
      <c r="A36" s="809" t="s">
        <v>2506</v>
      </c>
      <c r="B36" s="36" t="s">
        <v>3031</v>
      </c>
      <c r="C36" s="800">
        <f t="shared" si="2"/>
        <v>1400</v>
      </c>
      <c r="D36" s="800">
        <v>1750</v>
      </c>
      <c r="E36" s="801"/>
    </row>
    <row r="37" spans="1:5">
      <c r="A37" s="809" t="s">
        <v>2501</v>
      </c>
      <c r="B37" s="36" t="s">
        <v>3032</v>
      </c>
      <c r="C37" s="800">
        <f t="shared" si="2"/>
        <v>400</v>
      </c>
      <c r="D37" s="800">
        <v>500</v>
      </c>
      <c r="E37" s="801"/>
    </row>
    <row r="38" spans="1:5">
      <c r="A38" s="802" t="s">
        <v>3033</v>
      </c>
      <c r="B38" s="803"/>
      <c r="C38" s="804" t="s">
        <v>927</v>
      </c>
      <c r="D38" s="812" t="s">
        <v>928</v>
      </c>
      <c r="E38" s="801"/>
    </row>
    <row r="39" spans="1:5">
      <c r="A39" s="945" t="s">
        <v>2223</v>
      </c>
      <c r="B39" s="945"/>
      <c r="C39" s="800"/>
      <c r="D39" s="813"/>
      <c r="E39" s="801"/>
    </row>
    <row r="40" spans="1:5">
      <c r="A40" s="814" t="s">
        <v>2044</v>
      </c>
      <c r="B40" s="36" t="s">
        <v>3034</v>
      </c>
      <c r="C40" s="800">
        <f t="shared" ref="C40:C86" si="3">D40*0.8</f>
        <v>1332</v>
      </c>
      <c r="D40" s="815">
        <v>1665</v>
      </c>
      <c r="E40" s="801"/>
    </row>
    <row r="41" spans="1:5">
      <c r="A41" s="814" t="s">
        <v>2045</v>
      </c>
      <c r="B41" s="36" t="s">
        <v>3035</v>
      </c>
      <c r="C41" s="800">
        <f t="shared" si="3"/>
        <v>1728</v>
      </c>
      <c r="D41" s="815">
        <v>2160</v>
      </c>
      <c r="E41" s="801"/>
    </row>
    <row r="42" spans="1:5" ht="27.75">
      <c r="A42" s="814" t="s">
        <v>2047</v>
      </c>
      <c r="B42" s="95" t="s">
        <v>3036</v>
      </c>
      <c r="C42" s="800">
        <f t="shared" si="3"/>
        <v>1560</v>
      </c>
      <c r="D42" s="815">
        <v>1950</v>
      </c>
      <c r="E42" s="801"/>
    </row>
    <row r="43" spans="1:5" ht="27.75">
      <c r="A43" s="601" t="s">
        <v>2049</v>
      </c>
      <c r="B43" s="95" t="s">
        <v>3037</v>
      </c>
      <c r="C43" s="800">
        <f t="shared" si="3"/>
        <v>1560</v>
      </c>
      <c r="D43" s="815">
        <v>1950</v>
      </c>
      <c r="E43" s="801"/>
    </row>
    <row r="44" spans="1:5">
      <c r="A44" s="814" t="s">
        <v>2051</v>
      </c>
      <c r="B44" s="36" t="s">
        <v>3038</v>
      </c>
      <c r="C44" s="800">
        <f t="shared" si="3"/>
        <v>2448</v>
      </c>
      <c r="D44" s="815">
        <v>3060</v>
      </c>
      <c r="E44" s="801"/>
    </row>
    <row r="45" spans="1:5">
      <c r="A45" s="814" t="s">
        <v>2053</v>
      </c>
      <c r="B45" s="816" t="s">
        <v>3039</v>
      </c>
      <c r="C45" s="800">
        <f t="shared" si="3"/>
        <v>2448</v>
      </c>
      <c r="D45" s="815">
        <v>3060</v>
      </c>
      <c r="E45" s="801"/>
    </row>
    <row r="46" spans="1:5">
      <c r="A46" s="814" t="s">
        <v>2055</v>
      </c>
      <c r="B46" s="816" t="s">
        <v>3040</v>
      </c>
      <c r="C46" s="800">
        <f t="shared" si="3"/>
        <v>2448</v>
      </c>
      <c r="D46" s="815">
        <v>3060</v>
      </c>
      <c r="E46" s="801"/>
    </row>
    <row r="47" spans="1:5">
      <c r="A47" s="814" t="s">
        <v>2057</v>
      </c>
      <c r="B47" s="816" t="s">
        <v>3041</v>
      </c>
      <c r="C47" s="800">
        <f t="shared" si="3"/>
        <v>2448</v>
      </c>
      <c r="D47" s="815">
        <v>3060</v>
      </c>
      <c r="E47" s="801"/>
    </row>
    <row r="48" spans="1:5">
      <c r="A48" s="601" t="s">
        <v>2059</v>
      </c>
      <c r="B48" s="816" t="s">
        <v>3042</v>
      </c>
      <c r="C48" s="800">
        <f t="shared" si="3"/>
        <v>3248</v>
      </c>
      <c r="D48" s="815">
        <v>4060</v>
      </c>
      <c r="E48" s="801"/>
    </row>
    <row r="49" spans="1:5">
      <c r="A49" s="814" t="s">
        <v>2224</v>
      </c>
      <c r="B49" s="816" t="s">
        <v>3043</v>
      </c>
      <c r="C49" s="800">
        <f t="shared" si="3"/>
        <v>1332</v>
      </c>
      <c r="D49" s="815">
        <v>1665</v>
      </c>
      <c r="E49" s="801"/>
    </row>
    <row r="50" spans="1:5">
      <c r="A50" s="814" t="s">
        <v>2226</v>
      </c>
      <c r="B50" s="816" t="s">
        <v>3044</v>
      </c>
      <c r="C50" s="800">
        <f t="shared" si="3"/>
        <v>1732</v>
      </c>
      <c r="D50" s="815">
        <v>2165</v>
      </c>
      <c r="E50" s="801"/>
    </row>
    <row r="51" spans="1:5" ht="27.75">
      <c r="A51" s="814" t="s">
        <v>2228</v>
      </c>
      <c r="B51" s="95" t="s">
        <v>3045</v>
      </c>
      <c r="C51" s="800">
        <f t="shared" si="3"/>
        <v>1792</v>
      </c>
      <c r="D51" s="815">
        <v>2240</v>
      </c>
      <c r="E51" s="801"/>
    </row>
    <row r="52" spans="1:5">
      <c r="A52" s="814" t="s">
        <v>2233</v>
      </c>
      <c r="B52" s="816" t="s">
        <v>3046</v>
      </c>
      <c r="C52" s="800">
        <f t="shared" si="3"/>
        <v>3152</v>
      </c>
      <c r="D52" s="815">
        <v>3940</v>
      </c>
      <c r="E52" s="801"/>
    </row>
    <row r="53" spans="1:5">
      <c r="A53" s="601" t="s">
        <v>2227</v>
      </c>
      <c r="B53" s="816" t="s">
        <v>3047</v>
      </c>
      <c r="C53" s="800">
        <f t="shared" si="3"/>
        <v>1732</v>
      </c>
      <c r="D53" s="815">
        <v>2165</v>
      </c>
      <c r="E53" s="801"/>
    </row>
    <row r="54" spans="1:5">
      <c r="A54" s="814" t="s">
        <v>2225</v>
      </c>
      <c r="B54" s="816" t="s">
        <v>3048</v>
      </c>
      <c r="C54" s="800">
        <f t="shared" si="3"/>
        <v>1332</v>
      </c>
      <c r="D54" s="815">
        <v>1665</v>
      </c>
      <c r="E54" s="801"/>
    </row>
    <row r="55" spans="1:5" ht="27.75">
      <c r="A55" s="814" t="s">
        <v>3049</v>
      </c>
      <c r="B55" s="95" t="s">
        <v>3050</v>
      </c>
      <c r="C55" s="800">
        <f t="shared" si="3"/>
        <v>1792</v>
      </c>
      <c r="D55" s="815">
        <v>2240</v>
      </c>
      <c r="E55" s="801"/>
    </row>
    <row r="56" spans="1:5">
      <c r="A56" s="814" t="s">
        <v>2234</v>
      </c>
      <c r="B56" s="816" t="s">
        <v>3051</v>
      </c>
      <c r="C56" s="800">
        <f t="shared" si="3"/>
        <v>3152</v>
      </c>
      <c r="D56" s="815">
        <v>3940</v>
      </c>
      <c r="E56" s="801"/>
    </row>
    <row r="57" spans="1:5" ht="40.5">
      <c r="A57" s="814" t="s">
        <v>2086</v>
      </c>
      <c r="B57" s="26" t="s">
        <v>3052</v>
      </c>
      <c r="C57" s="800">
        <f t="shared" si="3"/>
        <v>540</v>
      </c>
      <c r="D57" s="817">
        <v>675</v>
      </c>
      <c r="E57" s="801"/>
    </row>
    <row r="58" spans="1:5">
      <c r="A58" s="802" t="s">
        <v>3053</v>
      </c>
      <c r="B58" s="803"/>
      <c r="C58" s="804" t="s">
        <v>927</v>
      </c>
      <c r="D58" s="812" t="s">
        <v>928</v>
      </c>
      <c r="E58" s="801"/>
    </row>
    <row r="59" spans="1:5" ht="40.5">
      <c r="A59" s="601" t="s">
        <v>2134</v>
      </c>
      <c r="B59" s="95" t="s">
        <v>3054</v>
      </c>
      <c r="C59" s="800">
        <f t="shared" si="3"/>
        <v>2476</v>
      </c>
      <c r="D59" s="815">
        <v>3095</v>
      </c>
      <c r="E59" s="801"/>
    </row>
    <row r="60" spans="1:5" ht="40.5">
      <c r="A60" s="601" t="s">
        <v>2241</v>
      </c>
      <c r="B60" s="818" t="s">
        <v>3055</v>
      </c>
      <c r="C60" s="800">
        <f t="shared" si="3"/>
        <v>2476</v>
      </c>
      <c r="D60" s="815">
        <v>3095</v>
      </c>
      <c r="E60" s="801"/>
    </row>
    <row r="61" spans="1:5" ht="40.5">
      <c r="A61" s="601" t="s">
        <v>2243</v>
      </c>
      <c r="B61" s="818" t="s">
        <v>3056</v>
      </c>
      <c r="C61" s="800">
        <f t="shared" si="3"/>
        <v>1420</v>
      </c>
      <c r="D61" s="815">
        <v>1775</v>
      </c>
      <c r="E61" s="801"/>
    </row>
    <row r="62" spans="1:5">
      <c r="A62" s="802" t="s">
        <v>3057</v>
      </c>
      <c r="B62" s="803"/>
      <c r="C62" s="804" t="s">
        <v>927</v>
      </c>
      <c r="D62" s="804" t="s">
        <v>928</v>
      </c>
      <c r="E62" s="801"/>
    </row>
    <row r="63" spans="1:5" ht="40.5">
      <c r="A63" s="601" t="s">
        <v>3058</v>
      </c>
      <c r="B63" s="95" t="s">
        <v>3059</v>
      </c>
      <c r="C63" s="800">
        <f t="shared" si="3"/>
        <v>36</v>
      </c>
      <c r="D63" s="805">
        <v>45</v>
      </c>
      <c r="E63" s="801"/>
    </row>
    <row r="64" spans="1:5" ht="40.5">
      <c r="A64" s="601" t="s">
        <v>3060</v>
      </c>
      <c r="B64" s="95" t="s">
        <v>3061</v>
      </c>
      <c r="C64" s="800">
        <f t="shared" si="3"/>
        <v>36</v>
      </c>
      <c r="D64" s="805">
        <v>45</v>
      </c>
      <c r="E64" s="801"/>
    </row>
    <row r="65" spans="1:5" ht="27.75">
      <c r="A65" s="601" t="s">
        <v>3062</v>
      </c>
      <c r="B65" s="95" t="s">
        <v>3063</v>
      </c>
      <c r="C65" s="800">
        <f t="shared" si="3"/>
        <v>520</v>
      </c>
      <c r="D65" s="805">
        <v>650</v>
      </c>
      <c r="E65" s="801"/>
    </row>
    <row r="66" spans="1:5" ht="40.5">
      <c r="A66" s="601">
        <v>3351557001</v>
      </c>
      <c r="B66" s="95" t="s">
        <v>3064</v>
      </c>
      <c r="C66" s="800">
        <f t="shared" si="3"/>
        <v>440</v>
      </c>
      <c r="D66" s="805">
        <v>550</v>
      </c>
      <c r="E66" s="801"/>
    </row>
    <row r="67" spans="1:5" ht="27.75">
      <c r="A67" s="601">
        <v>3351558001</v>
      </c>
      <c r="B67" s="26" t="s">
        <v>3065</v>
      </c>
      <c r="C67" s="800">
        <f t="shared" si="3"/>
        <v>440</v>
      </c>
      <c r="D67" s="815">
        <v>550</v>
      </c>
      <c r="E67" s="801"/>
    </row>
    <row r="68" spans="1:5" ht="30">
      <c r="A68" s="601" t="s">
        <v>3066</v>
      </c>
      <c r="B68" s="26" t="s">
        <v>3067</v>
      </c>
      <c r="C68" s="800">
        <f t="shared" si="3"/>
        <v>320</v>
      </c>
      <c r="D68" s="815">
        <v>400</v>
      </c>
      <c r="E68" s="801"/>
    </row>
    <row r="69" spans="1:5">
      <c r="A69" s="802" t="s">
        <v>2060</v>
      </c>
      <c r="B69" s="803"/>
      <c r="C69" s="804" t="s">
        <v>927</v>
      </c>
      <c r="D69" s="812" t="s">
        <v>928</v>
      </c>
      <c r="E69" s="801"/>
    </row>
    <row r="70" spans="1:5" ht="27.75">
      <c r="A70" s="601" t="s">
        <v>1983</v>
      </c>
      <c r="B70" s="818" t="s">
        <v>3068</v>
      </c>
      <c r="C70" s="800">
        <f t="shared" si="3"/>
        <v>204</v>
      </c>
      <c r="D70" s="815">
        <v>255</v>
      </c>
      <c r="E70" s="801"/>
    </row>
    <row r="71" spans="1:5" ht="27.75">
      <c r="A71" s="601" t="s">
        <v>2061</v>
      </c>
      <c r="B71" s="818" t="s">
        <v>3069</v>
      </c>
      <c r="C71" s="800">
        <f t="shared" si="3"/>
        <v>380</v>
      </c>
      <c r="D71" s="815">
        <v>475</v>
      </c>
      <c r="E71" s="801"/>
    </row>
    <row r="72" spans="1:5" ht="27.75">
      <c r="A72" s="601" t="s">
        <v>2063</v>
      </c>
      <c r="B72" s="818" t="s">
        <v>3070</v>
      </c>
      <c r="C72" s="800">
        <f t="shared" si="3"/>
        <v>1084</v>
      </c>
      <c r="D72" s="815">
        <v>1355</v>
      </c>
      <c r="E72" s="801"/>
    </row>
    <row r="73" spans="1:5" ht="30">
      <c r="A73" s="601" t="s">
        <v>2065</v>
      </c>
      <c r="B73" s="818" t="s">
        <v>3071</v>
      </c>
      <c r="C73" s="800">
        <f t="shared" si="3"/>
        <v>1084</v>
      </c>
      <c r="D73" s="815">
        <v>1355</v>
      </c>
      <c r="E73" s="801"/>
    </row>
    <row r="74" spans="1:5" ht="27.75">
      <c r="A74" s="601" t="s">
        <v>2067</v>
      </c>
      <c r="B74" s="818" t="s">
        <v>3072</v>
      </c>
      <c r="C74" s="800">
        <f t="shared" si="3"/>
        <v>1392</v>
      </c>
      <c r="D74" s="815">
        <v>1740</v>
      </c>
      <c r="E74" s="801"/>
    </row>
    <row r="75" spans="1:5">
      <c r="A75" s="802" t="s">
        <v>3073</v>
      </c>
      <c r="B75" s="803"/>
      <c r="C75" s="804" t="s">
        <v>927</v>
      </c>
      <c r="D75" s="812" t="s">
        <v>928</v>
      </c>
      <c r="E75" s="801"/>
    </row>
    <row r="76" spans="1:5">
      <c r="A76" s="601" t="s">
        <v>2074</v>
      </c>
      <c r="B76" s="818" t="s">
        <v>3074</v>
      </c>
      <c r="C76" s="800">
        <f t="shared" si="3"/>
        <v>2354</v>
      </c>
      <c r="D76" s="805">
        <v>2942.5</v>
      </c>
      <c r="E76" s="801"/>
    </row>
    <row r="77" spans="1:5">
      <c r="A77" s="601" t="s">
        <v>2070</v>
      </c>
      <c r="B77" s="818" t="s">
        <v>3075</v>
      </c>
      <c r="C77" s="800">
        <f t="shared" si="3"/>
        <v>864</v>
      </c>
      <c r="D77" s="805">
        <v>1080</v>
      </c>
      <c r="E77" s="801"/>
    </row>
    <row r="78" spans="1:5">
      <c r="A78" s="601" t="s">
        <v>2072</v>
      </c>
      <c r="B78" s="818" t="s">
        <v>3076</v>
      </c>
      <c r="C78" s="800">
        <f t="shared" si="3"/>
        <v>960</v>
      </c>
      <c r="D78" s="805">
        <v>1200</v>
      </c>
      <c r="E78" s="801"/>
    </row>
    <row r="79" spans="1:5">
      <c r="A79" s="601" t="s">
        <v>2076</v>
      </c>
      <c r="B79" s="799" t="s">
        <v>3077</v>
      </c>
      <c r="C79" s="800">
        <f t="shared" si="3"/>
        <v>1600</v>
      </c>
      <c r="D79" s="805">
        <v>2000</v>
      </c>
      <c r="E79" s="801"/>
    </row>
    <row r="80" spans="1:5" ht="27.75">
      <c r="A80" s="601" t="s">
        <v>2078</v>
      </c>
      <c r="B80" s="818" t="s">
        <v>3078</v>
      </c>
      <c r="C80" s="800">
        <f t="shared" si="3"/>
        <v>317.40000000000003</v>
      </c>
      <c r="D80" s="805">
        <v>396.75</v>
      </c>
      <c r="E80" s="801"/>
    </row>
    <row r="81" spans="1:5">
      <c r="A81" s="601" t="s">
        <v>2080</v>
      </c>
      <c r="B81" s="799" t="s">
        <v>3079</v>
      </c>
      <c r="C81" s="800">
        <f t="shared" si="3"/>
        <v>72</v>
      </c>
      <c r="D81" s="805">
        <v>90</v>
      </c>
      <c r="E81" s="801"/>
    </row>
    <row r="82" spans="1:5">
      <c r="A82" s="601" t="s">
        <v>2082</v>
      </c>
      <c r="B82" s="799" t="s">
        <v>3080</v>
      </c>
      <c r="C82" s="800">
        <f t="shared" si="3"/>
        <v>348</v>
      </c>
      <c r="D82" s="805">
        <v>435</v>
      </c>
      <c r="E82" s="801"/>
    </row>
    <row r="83" spans="1:5" ht="27.75">
      <c r="A83" s="601" t="s">
        <v>2084</v>
      </c>
      <c r="B83" s="818" t="s">
        <v>3081</v>
      </c>
      <c r="C83" s="800">
        <f t="shared" si="3"/>
        <v>112</v>
      </c>
      <c r="D83" s="805">
        <v>140</v>
      </c>
      <c r="E83" s="801"/>
    </row>
    <row r="84" spans="1:5">
      <c r="A84" s="601" t="s">
        <v>3082</v>
      </c>
      <c r="B84" s="799" t="s">
        <v>3083</v>
      </c>
      <c r="C84" s="800">
        <f t="shared" si="3"/>
        <v>80</v>
      </c>
      <c r="D84" s="805">
        <v>100</v>
      </c>
      <c r="E84" s="801"/>
    </row>
    <row r="85" spans="1:5">
      <c r="A85" s="601" t="s">
        <v>3084</v>
      </c>
      <c r="B85" s="799" t="s">
        <v>3085</v>
      </c>
      <c r="C85" s="800">
        <f t="shared" si="3"/>
        <v>48</v>
      </c>
      <c r="D85" s="805">
        <v>60</v>
      </c>
      <c r="E85" s="801"/>
    </row>
    <row r="86" spans="1:5">
      <c r="A86" s="819" t="s">
        <v>2156</v>
      </c>
      <c r="B86" s="799" t="s">
        <v>3086</v>
      </c>
      <c r="C86" s="800">
        <f t="shared" si="3"/>
        <v>52</v>
      </c>
      <c r="D86" s="805">
        <v>65</v>
      </c>
      <c r="E86" s="801"/>
    </row>
    <row r="87" spans="1:5">
      <c r="A87" s="802" t="s">
        <v>2333</v>
      </c>
      <c r="B87" s="803"/>
      <c r="C87" s="804" t="s">
        <v>927</v>
      </c>
      <c r="D87" s="812" t="s">
        <v>928</v>
      </c>
      <c r="E87" s="801"/>
    </row>
    <row r="88" spans="1:5">
      <c r="A88" s="945" t="s">
        <v>3087</v>
      </c>
      <c r="B88" s="945"/>
      <c r="C88" s="800">
        <v>0</v>
      </c>
      <c r="D88" s="813"/>
      <c r="E88" s="801"/>
    </row>
    <row r="89" spans="1:5" ht="27.75">
      <c r="A89" s="814" t="s">
        <v>2120</v>
      </c>
      <c r="B89" s="820" t="s">
        <v>3088</v>
      </c>
      <c r="C89" s="800">
        <f t="shared" ref="C89:C95" si="4">D89*0.8</f>
        <v>200</v>
      </c>
      <c r="D89" s="817">
        <v>250</v>
      </c>
      <c r="E89" s="801"/>
    </row>
    <row r="90" spans="1:5">
      <c r="A90" s="814" t="s">
        <v>3089</v>
      </c>
      <c r="B90" s="820" t="s">
        <v>3090</v>
      </c>
      <c r="C90" s="800">
        <f t="shared" si="4"/>
        <v>332</v>
      </c>
      <c r="D90" s="817">
        <v>415</v>
      </c>
      <c r="E90" s="801"/>
    </row>
    <row r="91" spans="1:5" ht="27.75">
      <c r="A91" s="814" t="s">
        <v>3091</v>
      </c>
      <c r="B91" s="820" t="s">
        <v>3092</v>
      </c>
      <c r="C91" s="800">
        <f t="shared" si="4"/>
        <v>480</v>
      </c>
      <c r="D91" s="817">
        <v>600</v>
      </c>
      <c r="E91" s="801"/>
    </row>
    <row r="92" spans="1:5" ht="27.75">
      <c r="A92" s="601" t="s">
        <v>2178</v>
      </c>
      <c r="B92" s="820" t="s">
        <v>3093</v>
      </c>
      <c r="C92" s="800">
        <f t="shared" si="4"/>
        <v>40</v>
      </c>
      <c r="D92" s="815">
        <v>50</v>
      </c>
      <c r="E92" s="801"/>
    </row>
    <row r="93" spans="1:5">
      <c r="A93" s="814" t="s">
        <v>2122</v>
      </c>
      <c r="B93" s="821" t="s">
        <v>3094</v>
      </c>
      <c r="C93" s="800">
        <f t="shared" si="4"/>
        <v>300</v>
      </c>
      <c r="D93" s="815">
        <v>375</v>
      </c>
      <c r="E93" s="801"/>
    </row>
    <row r="94" spans="1:5" ht="27.75">
      <c r="A94" s="814" t="s">
        <v>3095</v>
      </c>
      <c r="B94" s="818" t="s">
        <v>3096</v>
      </c>
      <c r="C94" s="800">
        <f t="shared" si="4"/>
        <v>1440</v>
      </c>
      <c r="D94" s="815">
        <v>1800</v>
      </c>
      <c r="E94" s="801"/>
    </row>
    <row r="95" spans="1:5" ht="27.75">
      <c r="A95" s="814" t="s">
        <v>2126</v>
      </c>
      <c r="B95" s="818" t="s">
        <v>3097</v>
      </c>
      <c r="C95" s="800">
        <f t="shared" si="4"/>
        <v>72.8</v>
      </c>
      <c r="D95" s="815">
        <v>91</v>
      </c>
      <c r="E95" s="801"/>
    </row>
    <row r="96" spans="1:5">
      <c r="A96" s="802" t="s">
        <v>3098</v>
      </c>
      <c r="B96" s="803"/>
      <c r="C96" s="822" t="s">
        <v>927</v>
      </c>
      <c r="D96" s="804" t="s">
        <v>928</v>
      </c>
      <c r="E96" s="801"/>
    </row>
    <row r="97" spans="1:5" ht="40.5">
      <c r="A97" s="601" t="s">
        <v>3099</v>
      </c>
      <c r="B97" s="820" t="s">
        <v>3100</v>
      </c>
      <c r="C97" s="817" t="s">
        <v>2594</v>
      </c>
      <c r="D97" s="815" t="s">
        <v>2594</v>
      </c>
      <c r="E97" s="801"/>
    </row>
    <row r="98" spans="1:5" ht="40.5">
      <c r="A98" s="601" t="s">
        <v>3101</v>
      </c>
      <c r="B98" s="820" t="s">
        <v>3102</v>
      </c>
      <c r="C98" s="817" t="s">
        <v>2594</v>
      </c>
      <c r="D98" s="815" t="s">
        <v>2594</v>
      </c>
      <c r="E98" s="801"/>
    </row>
  </sheetData>
  <mergeCells count="6">
    <mergeCell ref="A88:B88"/>
    <mergeCell ref="A1:D1"/>
    <mergeCell ref="A2:D2"/>
    <mergeCell ref="A3:D3"/>
    <mergeCell ref="A4:D5"/>
    <mergeCell ref="A39:B39"/>
  </mergeCell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EB00-DBDE-4A2A-A2D4-27699A3D1C73}">
  <dimension ref="A1:D19"/>
  <sheetViews>
    <sheetView topLeftCell="A7" workbookViewId="0">
      <selection activeCell="B23" sqref="B23"/>
    </sheetView>
  </sheetViews>
  <sheetFormatPr defaultRowHeight="15"/>
  <cols>
    <col min="2" max="2" width="21.140625" customWidth="1"/>
    <col min="3" max="3" width="18" customWidth="1"/>
    <col min="4" max="4" width="22.85546875" customWidth="1"/>
  </cols>
  <sheetData>
    <row r="1" spans="1:4">
      <c r="A1" s="857" t="s">
        <v>1886</v>
      </c>
      <c r="B1" s="858"/>
      <c r="C1" s="858"/>
      <c r="D1" s="858"/>
    </row>
    <row r="2" spans="1:4">
      <c r="A2" s="953" t="s">
        <v>1887</v>
      </c>
      <c r="B2" s="953"/>
      <c r="C2" s="618"/>
      <c r="D2" s="618" t="s">
        <v>1700</v>
      </c>
    </row>
    <row r="3" spans="1:4">
      <c r="A3" s="954" t="s">
        <v>1888</v>
      </c>
      <c r="B3" s="954"/>
      <c r="C3" s="954"/>
      <c r="D3" s="633" t="s">
        <v>1903</v>
      </c>
    </row>
    <row r="4" spans="1:4">
      <c r="A4" s="952" t="s">
        <v>1889</v>
      </c>
      <c r="B4" s="952"/>
      <c r="C4" s="952"/>
      <c r="D4" s="633" t="s">
        <v>1903</v>
      </c>
    </row>
    <row r="5" spans="1:4">
      <c r="A5" s="952" t="s">
        <v>1890</v>
      </c>
      <c r="B5" s="952"/>
      <c r="C5" s="952"/>
      <c r="D5" s="633" t="s">
        <v>1903</v>
      </c>
    </row>
    <row r="6" spans="1:4">
      <c r="A6" s="952" t="s">
        <v>1891</v>
      </c>
      <c r="B6" s="952"/>
      <c r="C6" s="952"/>
      <c r="D6" s="633" t="s">
        <v>1903</v>
      </c>
    </row>
    <row r="7" spans="1:4">
      <c r="A7" s="952" t="s">
        <v>1892</v>
      </c>
      <c r="B7" s="952"/>
      <c r="C7" s="952"/>
      <c r="D7" s="633" t="s">
        <v>1903</v>
      </c>
    </row>
    <row r="8" spans="1:4">
      <c r="A8" s="952" t="s">
        <v>1893</v>
      </c>
      <c r="B8" s="952"/>
      <c r="C8" s="952"/>
      <c r="D8" s="633" t="s">
        <v>1903</v>
      </c>
    </row>
    <row r="9" spans="1:4" ht="45">
      <c r="A9" s="955" t="s">
        <v>1894</v>
      </c>
      <c r="B9" s="955"/>
      <c r="C9" s="955"/>
      <c r="D9" s="634" t="s">
        <v>1904</v>
      </c>
    </row>
    <row r="10" spans="1:4">
      <c r="A10" s="952" t="s">
        <v>1895</v>
      </c>
      <c r="B10" s="952"/>
      <c r="C10" s="952"/>
      <c r="D10" s="633" t="s">
        <v>1903</v>
      </c>
    </row>
    <row r="11" spans="1:4">
      <c r="A11" s="952" t="s">
        <v>1896</v>
      </c>
      <c r="B11" s="952"/>
      <c r="C11" s="952"/>
      <c r="D11" s="633" t="s">
        <v>1903</v>
      </c>
    </row>
    <row r="12" spans="1:4">
      <c r="A12" s="952" t="s">
        <v>1897</v>
      </c>
      <c r="B12" s="952"/>
      <c r="C12" s="952"/>
      <c r="D12" s="633" t="s">
        <v>1905</v>
      </c>
    </row>
    <row r="13" spans="1:4">
      <c r="A13" s="952" t="s">
        <v>1898</v>
      </c>
      <c r="B13" s="952"/>
      <c r="C13" s="952"/>
      <c r="D13" s="633" t="s">
        <v>1906</v>
      </c>
    </row>
    <row r="14" spans="1:4">
      <c r="A14" s="952" t="s">
        <v>1899</v>
      </c>
      <c r="B14" s="952"/>
      <c r="C14" s="952"/>
      <c r="D14" s="633" t="s">
        <v>1903</v>
      </c>
    </row>
    <row r="15" spans="1:4">
      <c r="A15" s="952" t="s">
        <v>1900</v>
      </c>
      <c r="B15" s="952"/>
      <c r="C15" s="952"/>
      <c r="D15" s="633" t="s">
        <v>1907</v>
      </c>
    </row>
    <row r="16" spans="1:4">
      <c r="A16" s="952" t="s">
        <v>1901</v>
      </c>
      <c r="B16" s="952"/>
      <c r="C16" s="952"/>
      <c r="D16" s="633" t="s">
        <v>1903</v>
      </c>
    </row>
    <row r="17" spans="1:4">
      <c r="A17" s="952" t="s">
        <v>1902</v>
      </c>
      <c r="B17" s="952"/>
      <c r="C17" s="952"/>
      <c r="D17" s="633" t="s">
        <v>1907</v>
      </c>
    </row>
    <row r="19" spans="1:4">
      <c r="A19" s="635" t="s">
        <v>3110</v>
      </c>
    </row>
  </sheetData>
  <mergeCells count="17">
    <mergeCell ref="A13:C13"/>
    <mergeCell ref="A14:C14"/>
    <mergeCell ref="A15:C15"/>
    <mergeCell ref="A16:C16"/>
    <mergeCell ref="A17:C17"/>
    <mergeCell ref="A12:C12"/>
    <mergeCell ref="A1:D1"/>
    <mergeCell ref="A2:B2"/>
    <mergeCell ref="A3:C3"/>
    <mergeCell ref="A4:C4"/>
    <mergeCell ref="A5:C5"/>
    <mergeCell ref="A6:C6"/>
    <mergeCell ref="A7:C7"/>
    <mergeCell ref="A8:C8"/>
    <mergeCell ref="A9:C9"/>
    <mergeCell ref="A10:C10"/>
    <mergeCell ref="A11:C11"/>
  </mergeCell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60F09-74F8-420F-8A46-98285ADDA8B2}">
  <dimension ref="A1:D8"/>
  <sheetViews>
    <sheetView workbookViewId="0">
      <selection activeCell="B13" sqref="B13"/>
    </sheetView>
  </sheetViews>
  <sheetFormatPr defaultRowHeight="15"/>
  <cols>
    <col min="1" max="1" width="27.42578125" customWidth="1"/>
    <col min="2" max="2" width="28.85546875" customWidth="1"/>
    <col min="3" max="3" width="28.5703125" customWidth="1"/>
    <col min="4" max="4" width="40.5703125" customWidth="1"/>
  </cols>
  <sheetData>
    <row r="1" spans="1:4">
      <c r="A1" s="857" t="s">
        <v>1923</v>
      </c>
      <c r="B1" s="858"/>
      <c r="C1" s="858"/>
      <c r="D1" s="858"/>
    </row>
    <row r="2" spans="1:4">
      <c r="A2" s="595" t="s">
        <v>1908</v>
      </c>
      <c r="B2" s="595" t="s">
        <v>1909</v>
      </c>
      <c r="C2" s="595" t="s">
        <v>1910</v>
      </c>
      <c r="D2" s="595" t="s">
        <v>1911</v>
      </c>
    </row>
    <row r="3" spans="1:4" ht="45">
      <c r="A3" s="19" t="s">
        <v>1913</v>
      </c>
      <c r="B3" s="19" t="s">
        <v>1916</v>
      </c>
      <c r="C3" s="637" t="s">
        <v>1917</v>
      </c>
      <c r="D3" s="633" t="s">
        <v>1918</v>
      </c>
    </row>
    <row r="4" spans="1:4" ht="45">
      <c r="A4" s="19" t="s">
        <v>1912</v>
      </c>
      <c r="B4" s="19" t="s">
        <v>1916</v>
      </c>
      <c r="C4" s="637" t="s">
        <v>1919</v>
      </c>
      <c r="D4" s="633" t="s">
        <v>1918</v>
      </c>
    </row>
    <row r="5" spans="1:4" ht="45">
      <c r="A5" s="19" t="s">
        <v>1914</v>
      </c>
      <c r="B5" s="19" t="s">
        <v>1916</v>
      </c>
      <c r="C5" s="637" t="s">
        <v>1920</v>
      </c>
      <c r="D5" s="638" t="s">
        <v>1921</v>
      </c>
    </row>
    <row r="6" spans="1:4" ht="45">
      <c r="A6" s="636" t="s">
        <v>1915</v>
      </c>
      <c r="B6" s="19" t="s">
        <v>1916</v>
      </c>
      <c r="C6" s="637" t="s">
        <v>1920</v>
      </c>
      <c r="D6" s="638" t="s">
        <v>1922</v>
      </c>
    </row>
    <row r="8" spans="1:4">
      <c r="A8" s="635" t="s">
        <v>3113</v>
      </c>
    </row>
  </sheetData>
  <mergeCells count="1">
    <mergeCell ref="A1:D1"/>
  </mergeCell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C1E13-30FF-4A2C-A8AA-E3B1340FF291}">
  <dimension ref="A2:B5"/>
  <sheetViews>
    <sheetView workbookViewId="0">
      <selection activeCell="B3" sqref="B3"/>
    </sheetView>
  </sheetViews>
  <sheetFormatPr defaultRowHeight="15"/>
  <cols>
    <col min="1" max="1" width="25" bestFit="1" customWidth="1"/>
  </cols>
  <sheetData>
    <row r="2" spans="1:2">
      <c r="A2" t="s">
        <v>402</v>
      </c>
      <c r="B2" s="111">
        <v>0.2</v>
      </c>
    </row>
    <row r="3" spans="1:2">
      <c r="A3" t="s">
        <v>404</v>
      </c>
      <c r="B3" s="111">
        <f>(1-B2)</f>
        <v>0.8</v>
      </c>
    </row>
    <row r="5" spans="1:2">
      <c r="A5" t="s">
        <v>403</v>
      </c>
      <c r="B5" t="s">
        <v>448</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84"/>
  <sheetViews>
    <sheetView topLeftCell="A4" zoomScaleNormal="100" zoomScaleSheetLayoutView="100" workbookViewId="0">
      <selection activeCell="B10" sqref="B10"/>
    </sheetView>
  </sheetViews>
  <sheetFormatPr defaultColWidth="9.140625" defaultRowHeight="15"/>
  <cols>
    <col min="1" max="1" width="13.85546875" style="46" customWidth="1"/>
    <col min="2" max="2" width="48.42578125" style="5" customWidth="1"/>
    <col min="3" max="3" width="15" style="5" customWidth="1"/>
    <col min="4" max="4" width="13" style="6" customWidth="1"/>
    <col min="5" max="5" width="11.85546875" style="46" bestFit="1" customWidth="1"/>
    <col min="6" max="16384" width="9.140625" style="46"/>
  </cols>
  <sheetData>
    <row r="1" spans="1:4" s="48" customFormat="1" ht="18.75" customHeight="1">
      <c r="A1" s="857" t="s">
        <v>369</v>
      </c>
      <c r="B1" s="858"/>
      <c r="C1" s="858"/>
      <c r="D1" s="858"/>
    </row>
    <row r="2" spans="1:4" ht="135.75" customHeight="1"/>
    <row r="3" spans="1:4" ht="325.5" customHeight="1"/>
    <row r="5" spans="1:4" ht="143.1" customHeight="1">
      <c r="A5" s="873" t="s">
        <v>320</v>
      </c>
      <c r="B5" s="873"/>
      <c r="C5" s="873"/>
    </row>
    <row r="6" spans="1:4" s="90" customFormat="1" ht="13.5" customHeight="1">
      <c r="A6" s="874" t="s">
        <v>1882</v>
      </c>
      <c r="B6" s="874"/>
      <c r="C6" s="628"/>
      <c r="D6" s="6"/>
    </row>
    <row r="7" spans="1:4">
      <c r="A7" s="861" t="s">
        <v>219</v>
      </c>
      <c r="B7" s="862"/>
      <c r="C7" s="112" t="str">
        <f>Discounting!$B$5</f>
        <v>Contract Price</v>
      </c>
      <c r="D7" s="113" t="s">
        <v>114</v>
      </c>
    </row>
    <row r="8" spans="1:4" s="58" customFormat="1">
      <c r="A8" s="91" t="s">
        <v>221</v>
      </c>
      <c r="B8" s="121" t="s">
        <v>227</v>
      </c>
      <c r="C8" s="51">
        <f>D8*Discounting!$B$3</f>
        <v>2480</v>
      </c>
      <c r="D8" s="122">
        <v>3100</v>
      </c>
    </row>
    <row r="9" spans="1:4" s="54" customFormat="1">
      <c r="A9" s="91" t="s">
        <v>222</v>
      </c>
      <c r="B9" s="121" t="s">
        <v>228</v>
      </c>
      <c r="C9" s="51">
        <f>D9*Discounting!$B$3</f>
        <v>2480</v>
      </c>
      <c r="D9" s="122">
        <v>3100</v>
      </c>
    </row>
    <row r="10" spans="1:4">
      <c r="A10" s="91" t="s">
        <v>223</v>
      </c>
      <c r="B10" s="121" t="s">
        <v>229</v>
      </c>
      <c r="C10" s="51">
        <f>D10*Discounting!$B$3</f>
        <v>1920</v>
      </c>
      <c r="D10" s="122">
        <v>2400</v>
      </c>
    </row>
    <row r="11" spans="1:4">
      <c r="A11" s="91" t="s">
        <v>224</v>
      </c>
      <c r="B11" s="121" t="s">
        <v>230</v>
      </c>
      <c r="C11" s="51">
        <f>D11*Discounting!$B$3</f>
        <v>1920</v>
      </c>
      <c r="D11" s="122">
        <v>2400</v>
      </c>
    </row>
    <row r="12" spans="1:4">
      <c r="A12" s="91" t="s">
        <v>225</v>
      </c>
      <c r="B12" s="121" t="s">
        <v>231</v>
      </c>
      <c r="C12" s="51">
        <f>D12*Discounting!$B$3</f>
        <v>1920</v>
      </c>
      <c r="D12" s="122">
        <v>2400</v>
      </c>
    </row>
    <row r="13" spans="1:4">
      <c r="A13" s="91" t="s">
        <v>226</v>
      </c>
      <c r="B13" s="121" t="s">
        <v>232</v>
      </c>
      <c r="C13" s="51">
        <f>D13*Discounting!$B$3</f>
        <v>1920</v>
      </c>
      <c r="D13" s="122">
        <v>2400</v>
      </c>
    </row>
    <row r="14" spans="1:4">
      <c r="A14" s="861" t="s">
        <v>220</v>
      </c>
      <c r="B14" s="862"/>
      <c r="C14" s="112" t="str">
        <f>Discounting!$B$5</f>
        <v>Contract Price</v>
      </c>
      <c r="D14" s="113" t="s">
        <v>114</v>
      </c>
    </row>
    <row r="15" spans="1:4" s="58" customFormat="1">
      <c r="A15" s="36" t="s">
        <v>233</v>
      </c>
      <c r="B15" s="44" t="s">
        <v>234</v>
      </c>
      <c r="C15" s="51">
        <f>D15*Discounting!$B$3</f>
        <v>1440</v>
      </c>
      <c r="D15" s="123">
        <v>1800</v>
      </c>
    </row>
    <row r="16" spans="1:4" s="58" customFormat="1">
      <c r="A16" s="36" t="s">
        <v>235</v>
      </c>
      <c r="B16" s="53" t="s">
        <v>236</v>
      </c>
      <c r="C16" s="51">
        <f>D16*Discounting!$B$3</f>
        <v>1440</v>
      </c>
      <c r="D16" s="123">
        <v>1800</v>
      </c>
    </row>
    <row r="17" spans="1:6">
      <c r="A17" s="91" t="s">
        <v>194</v>
      </c>
      <c r="B17" s="121" t="s">
        <v>249</v>
      </c>
      <c r="C17" s="51">
        <f>D17*Discounting!$B$3</f>
        <v>880</v>
      </c>
      <c r="D17" s="122">
        <v>1100</v>
      </c>
    </row>
    <row r="18" spans="1:6">
      <c r="A18" s="91" t="s">
        <v>195</v>
      </c>
      <c r="B18" s="121" t="s">
        <v>250</v>
      </c>
      <c r="C18" s="51">
        <f>D18*Discounting!$B$3</f>
        <v>880</v>
      </c>
      <c r="D18" s="122">
        <v>1100</v>
      </c>
    </row>
    <row r="19" spans="1:6">
      <c r="A19" s="91" t="s">
        <v>196</v>
      </c>
      <c r="B19" s="121" t="s">
        <v>251</v>
      </c>
      <c r="C19" s="51">
        <f>D19*Discounting!$B$3</f>
        <v>880</v>
      </c>
      <c r="D19" s="122">
        <v>1100</v>
      </c>
    </row>
    <row r="20" spans="1:6">
      <c r="A20" s="91" t="s">
        <v>197</v>
      </c>
      <c r="B20" s="121" t="s">
        <v>252</v>
      </c>
      <c r="C20" s="51">
        <f>D20*Discounting!$B$3</f>
        <v>880</v>
      </c>
      <c r="D20" s="122">
        <v>1100</v>
      </c>
    </row>
    <row r="21" spans="1:6">
      <c r="A21" s="861" t="s">
        <v>165</v>
      </c>
      <c r="B21" s="862"/>
      <c r="C21" s="112" t="str">
        <f>Discounting!$B$5</f>
        <v>Contract Price</v>
      </c>
      <c r="D21" s="113" t="s">
        <v>114</v>
      </c>
    </row>
    <row r="22" spans="1:6">
      <c r="A22" s="52" t="s">
        <v>106</v>
      </c>
      <c r="B22" s="53" t="s">
        <v>166</v>
      </c>
      <c r="C22" s="51">
        <f>D22*Discounting!$B$3</f>
        <v>12</v>
      </c>
      <c r="D22" s="42">
        <v>15</v>
      </c>
      <c r="F22" s="24"/>
    </row>
    <row r="23" spans="1:6" s="58" customFormat="1">
      <c r="A23" s="59" t="s">
        <v>237</v>
      </c>
      <c r="B23" s="44" t="s">
        <v>238</v>
      </c>
      <c r="C23" s="51">
        <f>D23*Discounting!$B$3</f>
        <v>64.239999999999995</v>
      </c>
      <c r="D23" s="76">
        <v>80.3</v>
      </c>
      <c r="F23" s="24"/>
    </row>
    <row r="24" spans="1:6" s="58" customFormat="1">
      <c r="A24" s="59" t="s">
        <v>239</v>
      </c>
      <c r="B24" s="44" t="s">
        <v>240</v>
      </c>
      <c r="C24" s="51">
        <f>D24*Discounting!$B$3</f>
        <v>132</v>
      </c>
      <c r="D24" s="76">
        <v>165</v>
      </c>
    </row>
    <row r="25" spans="1:6">
      <c r="A25" s="52" t="s">
        <v>111</v>
      </c>
      <c r="B25" s="53" t="s">
        <v>168</v>
      </c>
      <c r="C25" s="51">
        <f>D25*Discounting!$B$3</f>
        <v>11.76</v>
      </c>
      <c r="D25" s="42">
        <v>14.7</v>
      </c>
      <c r="F25" s="24"/>
    </row>
    <row r="26" spans="1:6" s="58" customFormat="1">
      <c r="A26" s="52" t="s">
        <v>203</v>
      </c>
      <c r="B26" s="53" t="s">
        <v>379</v>
      </c>
      <c r="C26" s="51">
        <f>D26*Discounting!$B$3</f>
        <v>200</v>
      </c>
      <c r="D26" s="124">
        <v>250</v>
      </c>
      <c r="F26" s="79"/>
    </row>
    <row r="27" spans="1:6" s="50" customFormat="1">
      <c r="A27" s="59" t="s">
        <v>241</v>
      </c>
      <c r="B27" s="44" t="s">
        <v>242</v>
      </c>
      <c r="C27" s="51">
        <f>D27*Discounting!$B$3</f>
        <v>16.8</v>
      </c>
      <c r="D27" s="76">
        <v>21</v>
      </c>
      <c r="F27" s="24"/>
    </row>
    <row r="28" spans="1:6">
      <c r="A28" s="861" t="s">
        <v>169</v>
      </c>
      <c r="B28" s="862"/>
      <c r="C28" s="112" t="str">
        <f>Discounting!$B$5</f>
        <v>Contract Price</v>
      </c>
      <c r="D28" s="113" t="s">
        <v>114</v>
      </c>
    </row>
    <row r="29" spans="1:6">
      <c r="A29" s="52" t="s">
        <v>208</v>
      </c>
      <c r="B29" s="53" t="s">
        <v>193</v>
      </c>
      <c r="C29" s="51">
        <f>D29*Discounting!$B$3</f>
        <v>560</v>
      </c>
      <c r="D29" s="42">
        <v>700</v>
      </c>
    </row>
    <row r="30" spans="1:6" s="79" customFormat="1">
      <c r="A30" s="52" t="s">
        <v>383</v>
      </c>
      <c r="B30" s="53" t="s">
        <v>384</v>
      </c>
      <c r="C30" s="51">
        <f>D30*Discounting!$B$3</f>
        <v>832</v>
      </c>
      <c r="D30" s="42">
        <v>1040</v>
      </c>
    </row>
    <row r="31" spans="1:6">
      <c r="A31" s="52" t="s">
        <v>109</v>
      </c>
      <c r="B31" s="53" t="s">
        <v>171</v>
      </c>
      <c r="C31" s="51">
        <f>D31*Discounting!$B$3</f>
        <v>46.160000000000004</v>
      </c>
      <c r="D31" s="42">
        <v>57.7</v>
      </c>
      <c r="F31" s="24"/>
    </row>
    <row r="32" spans="1:6" s="73" customFormat="1">
      <c r="A32" s="60" t="s">
        <v>243</v>
      </c>
      <c r="B32" s="44" t="s">
        <v>244</v>
      </c>
      <c r="C32" s="51">
        <f>D32*Discounting!$B$3</f>
        <v>46.160000000000004</v>
      </c>
      <c r="D32" s="42">
        <v>57.7</v>
      </c>
      <c r="F32" s="24"/>
    </row>
    <row r="33" spans="1:8" s="79" customFormat="1">
      <c r="A33" s="52" t="s">
        <v>390</v>
      </c>
      <c r="B33" s="53" t="s">
        <v>391</v>
      </c>
      <c r="C33" s="51">
        <f>D33*Discounting!$B$3</f>
        <v>156.4</v>
      </c>
      <c r="D33" s="42">
        <v>195.5</v>
      </c>
      <c r="F33" s="24"/>
    </row>
    <row r="34" spans="1:8" s="79" customFormat="1">
      <c r="A34" s="47" t="s">
        <v>281</v>
      </c>
      <c r="B34" s="53" t="s">
        <v>174</v>
      </c>
      <c r="C34" s="51">
        <f>D34*Discounting!$B$3</f>
        <v>60</v>
      </c>
      <c r="D34" s="92">
        <v>75</v>
      </c>
      <c r="F34" s="24"/>
    </row>
    <row r="35" spans="1:8" s="79" customFormat="1">
      <c r="A35" s="47" t="s">
        <v>105</v>
      </c>
      <c r="B35" s="53" t="s">
        <v>192</v>
      </c>
      <c r="C35" s="51">
        <f>D35*Discounting!$B$3</f>
        <v>68.400000000000006</v>
      </c>
      <c r="D35" s="92">
        <v>85.5</v>
      </c>
      <c r="F35" s="24"/>
    </row>
    <row r="36" spans="1:8">
      <c r="A36" s="93">
        <v>597535777050</v>
      </c>
      <c r="B36" s="94" t="s">
        <v>392</v>
      </c>
      <c r="C36" s="51">
        <f>D36*Discounting!$B$3</f>
        <v>240</v>
      </c>
      <c r="D36" s="92">
        <v>300</v>
      </c>
      <c r="G36" s="87"/>
      <c r="H36" s="79"/>
    </row>
    <row r="37" spans="1:8">
      <c r="A37" s="93">
        <v>597535777100</v>
      </c>
      <c r="B37" s="94" t="s">
        <v>393</v>
      </c>
      <c r="C37" s="51">
        <f>D37*Discounting!$B$3</f>
        <v>400</v>
      </c>
      <c r="D37" s="92">
        <v>500</v>
      </c>
      <c r="F37" s="79"/>
      <c r="G37" s="87"/>
      <c r="H37" s="79"/>
    </row>
    <row r="38" spans="1:8" s="73" customFormat="1">
      <c r="A38" s="52" t="s">
        <v>202</v>
      </c>
      <c r="B38" s="53" t="s">
        <v>328</v>
      </c>
      <c r="C38" s="51">
        <f>D38*Discounting!$B$3</f>
        <v>38.400000000000006</v>
      </c>
      <c r="D38" s="42">
        <v>48</v>
      </c>
      <c r="F38" s="24"/>
    </row>
    <row r="39" spans="1:8" s="69" customFormat="1">
      <c r="A39" s="52" t="s">
        <v>282</v>
      </c>
      <c r="B39" s="53" t="s">
        <v>284</v>
      </c>
      <c r="C39" s="51">
        <f>D39*Discounting!$B$3</f>
        <v>44.64</v>
      </c>
      <c r="D39" s="92">
        <v>55.8</v>
      </c>
      <c r="F39" s="24"/>
    </row>
    <row r="40" spans="1:8" s="69" customFormat="1">
      <c r="A40" s="52" t="s">
        <v>283</v>
      </c>
      <c r="B40" s="53" t="s">
        <v>285</v>
      </c>
      <c r="C40" s="51">
        <f>D40*Discounting!$B$3</f>
        <v>80.960000000000008</v>
      </c>
      <c r="D40" s="92">
        <v>101.2</v>
      </c>
      <c r="F40" s="24"/>
    </row>
    <row r="41" spans="1:8" s="49" customFormat="1">
      <c r="A41" s="61">
        <v>597539077901</v>
      </c>
      <c r="B41" s="62" t="s">
        <v>245</v>
      </c>
      <c r="C41" s="51">
        <f>D41*Discounting!$B$3</f>
        <v>14.4</v>
      </c>
      <c r="D41" s="78">
        <v>18</v>
      </c>
    </row>
    <row r="42" spans="1:8">
      <c r="A42" s="861" t="s">
        <v>180</v>
      </c>
      <c r="B42" s="862"/>
      <c r="C42" s="116" t="str">
        <f>Discounting!$B$5</f>
        <v>Contract Price</v>
      </c>
      <c r="D42" s="125" t="s">
        <v>114</v>
      </c>
    </row>
    <row r="43" spans="1:8" ht="30">
      <c r="A43" s="52" t="s">
        <v>108</v>
      </c>
      <c r="B43" s="53" t="s">
        <v>387</v>
      </c>
      <c r="C43" s="51">
        <f>D43*Discounting!$B$3</f>
        <v>31.360000000000003</v>
      </c>
      <c r="D43" s="42">
        <v>39.200000000000003</v>
      </c>
      <c r="F43" s="24"/>
    </row>
    <row r="44" spans="1:8">
      <c r="A44" s="52" t="s">
        <v>107</v>
      </c>
      <c r="B44" s="53" t="s">
        <v>329</v>
      </c>
      <c r="C44" s="51">
        <f>D44*Discounting!$B$3</f>
        <v>53.84</v>
      </c>
      <c r="D44" s="42">
        <v>67.3</v>
      </c>
      <c r="F44" s="24"/>
    </row>
    <row r="45" spans="1:8" ht="45">
      <c r="A45" s="59" t="s">
        <v>246</v>
      </c>
      <c r="B45" s="44" t="s">
        <v>388</v>
      </c>
      <c r="C45" s="51">
        <f>D45*Discounting!$B$3</f>
        <v>51.360000000000007</v>
      </c>
      <c r="D45" s="42">
        <v>64.2</v>
      </c>
      <c r="F45" s="24"/>
    </row>
    <row r="46" spans="1:8" s="79" customFormat="1">
      <c r="A46" s="52" t="s">
        <v>320</v>
      </c>
      <c r="B46" s="53" t="s">
        <v>385</v>
      </c>
      <c r="C46" s="51">
        <f>D46*Discounting!$B$3</f>
        <v>20.96</v>
      </c>
      <c r="D46" s="122">
        <v>26.2</v>
      </c>
    </row>
    <row r="47" spans="1:8" s="79" customFormat="1">
      <c r="A47" s="59" t="s">
        <v>344</v>
      </c>
      <c r="B47" s="44" t="s">
        <v>386</v>
      </c>
      <c r="C47" s="51">
        <f>D47*Discounting!$B$3</f>
        <v>41.760000000000005</v>
      </c>
      <c r="D47" s="42">
        <v>52.2</v>
      </c>
    </row>
    <row r="48" spans="1:8" s="58" customFormat="1">
      <c r="A48" s="861" t="s">
        <v>247</v>
      </c>
      <c r="B48" s="862"/>
      <c r="C48" s="112" t="str">
        <f>Discounting!$B$5</f>
        <v>Contract Price</v>
      </c>
      <c r="D48" s="113" t="s">
        <v>114</v>
      </c>
    </row>
    <row r="49" spans="1:6" s="58" customFormat="1" ht="30">
      <c r="A49" s="59" t="s">
        <v>248</v>
      </c>
      <c r="B49" s="44" t="s">
        <v>330</v>
      </c>
      <c r="C49" s="51">
        <f>D49*Discounting!$B$3</f>
        <v>276.40000000000003</v>
      </c>
      <c r="D49" s="42">
        <v>345.5</v>
      </c>
      <c r="F49" s="85"/>
    </row>
    <row r="50" spans="1:6" s="58" customFormat="1" ht="30">
      <c r="A50" s="59" t="s">
        <v>112</v>
      </c>
      <c r="B50" s="44" t="s">
        <v>331</v>
      </c>
      <c r="C50" s="51">
        <f>D50*Discounting!$B$3</f>
        <v>148</v>
      </c>
      <c r="D50" s="42">
        <v>185</v>
      </c>
      <c r="F50" s="79"/>
    </row>
    <row r="51" spans="1:6">
      <c r="A51" s="865" t="s">
        <v>8</v>
      </c>
      <c r="B51" s="866"/>
      <c r="C51" s="112" t="str">
        <f>Discounting!$B$5</f>
        <v>Contract Price</v>
      </c>
      <c r="D51" s="113" t="s">
        <v>114</v>
      </c>
    </row>
    <row r="52" spans="1:6">
      <c r="A52" s="115">
        <v>8321050001</v>
      </c>
      <c r="B52" s="26" t="s">
        <v>345</v>
      </c>
      <c r="C52" s="51">
        <f>D52*Discounting!$B$3</f>
        <v>0</v>
      </c>
      <c r="D52" s="75">
        <v>0</v>
      </c>
      <c r="E52" s="24"/>
      <c r="F52" s="24"/>
    </row>
    <row r="53" spans="1:6">
      <c r="A53" s="115">
        <v>8321000002</v>
      </c>
      <c r="B53" s="26" t="s">
        <v>346</v>
      </c>
      <c r="C53" s="51">
        <f>D53*Discounting!$B$3</f>
        <v>0</v>
      </c>
      <c r="D53" s="75">
        <v>0</v>
      </c>
      <c r="E53" s="24"/>
      <c r="F53" s="24"/>
    </row>
    <row r="54" spans="1:6" s="24" customFormat="1">
      <c r="A54" s="865" t="s">
        <v>113</v>
      </c>
      <c r="B54" s="866"/>
      <c r="C54" s="112" t="str">
        <f>Discounting!$B$5</f>
        <v>Contract Price</v>
      </c>
      <c r="D54" s="113" t="s">
        <v>114</v>
      </c>
    </row>
    <row r="55" spans="1:6">
      <c r="A55" s="115">
        <v>8322000001</v>
      </c>
      <c r="B55" s="95" t="s">
        <v>374</v>
      </c>
      <c r="C55" s="51">
        <f>D55*Discounting!$B$3</f>
        <v>0</v>
      </c>
      <c r="D55" s="75">
        <v>0</v>
      </c>
      <c r="F55" s="24"/>
    </row>
    <row r="56" spans="1:6">
      <c r="A56" s="36">
        <v>8322000002</v>
      </c>
      <c r="B56" s="95" t="s">
        <v>375</v>
      </c>
      <c r="C56" s="51">
        <f>D56*Discounting!$B$3</f>
        <v>280</v>
      </c>
      <c r="D56" s="42">
        <v>350</v>
      </c>
      <c r="F56" s="24"/>
    </row>
    <row r="57" spans="1:6">
      <c r="A57" s="36">
        <v>8322000005</v>
      </c>
      <c r="B57" s="95" t="s">
        <v>408</v>
      </c>
      <c r="C57" s="51">
        <f>D57*Discounting!$B$3</f>
        <v>100</v>
      </c>
      <c r="D57" s="42">
        <v>125</v>
      </c>
      <c r="F57" s="24"/>
    </row>
    <row r="58" spans="1:6">
      <c r="A58" s="36">
        <v>8322000006</v>
      </c>
      <c r="B58" s="31" t="s">
        <v>409</v>
      </c>
      <c r="C58" s="51">
        <f>D58*Discounting!$B$3</f>
        <v>320</v>
      </c>
      <c r="D58" s="42">
        <v>400</v>
      </c>
      <c r="F58" s="24"/>
    </row>
    <row r="59" spans="1:6">
      <c r="A59" s="36">
        <v>8322000104</v>
      </c>
      <c r="B59" s="31" t="s">
        <v>209</v>
      </c>
      <c r="C59" s="51">
        <f>D59*Discounting!$B$3</f>
        <v>620</v>
      </c>
      <c r="D59" s="42">
        <v>775</v>
      </c>
      <c r="F59" s="24"/>
    </row>
    <row r="60" spans="1:6" s="24" customFormat="1">
      <c r="A60" s="865" t="s">
        <v>16</v>
      </c>
      <c r="B60" s="866"/>
      <c r="C60" s="112" t="str">
        <f>Discounting!$B$5</f>
        <v>Contract Price</v>
      </c>
      <c r="D60" s="113" t="s">
        <v>114</v>
      </c>
    </row>
    <row r="61" spans="1:6" s="24" customFormat="1">
      <c r="A61" s="38"/>
      <c r="B61" s="114" t="s">
        <v>17</v>
      </c>
      <c r="C61" s="114"/>
      <c r="D61" s="40"/>
    </row>
    <row r="62" spans="1:6">
      <c r="A62" s="96">
        <v>8326000006</v>
      </c>
      <c r="B62" s="97" t="s">
        <v>18</v>
      </c>
      <c r="C62" s="51">
        <f>D62*Discounting!$B$3</f>
        <v>0</v>
      </c>
      <c r="D62" s="75">
        <v>0</v>
      </c>
      <c r="F62" s="24"/>
    </row>
    <row r="63" spans="1:6">
      <c r="A63" s="96">
        <v>8326000008</v>
      </c>
      <c r="B63" s="97" t="s">
        <v>341</v>
      </c>
      <c r="C63" s="51">
        <f>D63*Discounting!$B$3</f>
        <v>240</v>
      </c>
      <c r="D63" s="42">
        <v>300</v>
      </c>
      <c r="F63" s="24"/>
    </row>
    <row r="64" spans="1:6" s="24" customFormat="1">
      <c r="A64" s="96">
        <v>8326000009</v>
      </c>
      <c r="B64" s="97" t="s">
        <v>205</v>
      </c>
      <c r="C64" s="51">
        <f>D64*Discounting!$B$3</f>
        <v>480</v>
      </c>
      <c r="D64" s="42">
        <v>600</v>
      </c>
    </row>
    <row r="65" spans="1:6" s="24" customFormat="1">
      <c r="A65" s="38"/>
      <c r="B65" s="863" t="s">
        <v>377</v>
      </c>
      <c r="C65" s="863"/>
      <c r="D65" s="864"/>
    </row>
    <row r="66" spans="1:6" s="24" customFormat="1">
      <c r="A66" s="115">
        <v>8323000003</v>
      </c>
      <c r="B66" s="26" t="s">
        <v>347</v>
      </c>
      <c r="C66" s="51">
        <f>D66*Discounting!$B$3</f>
        <v>0</v>
      </c>
      <c r="D66" s="75">
        <v>0</v>
      </c>
    </row>
    <row r="67" spans="1:6">
      <c r="A67" s="115">
        <v>8323000002</v>
      </c>
      <c r="B67" s="26" t="s">
        <v>348</v>
      </c>
      <c r="C67" s="51">
        <f>D67*Discounting!$B$3</f>
        <v>120</v>
      </c>
      <c r="D67" s="27">
        <v>150</v>
      </c>
      <c r="F67" s="24"/>
    </row>
    <row r="68" spans="1:6">
      <c r="A68" s="115">
        <v>8323000004</v>
      </c>
      <c r="B68" s="26" t="s">
        <v>349</v>
      </c>
      <c r="C68" s="51">
        <f>D68*Discounting!$B$3</f>
        <v>380</v>
      </c>
      <c r="D68" s="27">
        <v>475</v>
      </c>
      <c r="F68" s="24"/>
    </row>
    <row r="69" spans="1:6">
      <c r="A69" s="115">
        <v>8323000005</v>
      </c>
      <c r="B69" s="26" t="s">
        <v>350</v>
      </c>
      <c r="C69" s="51">
        <f>D69*Discounting!$B$3</f>
        <v>0</v>
      </c>
      <c r="D69" s="75">
        <v>0</v>
      </c>
      <c r="F69" s="24"/>
    </row>
    <row r="70" spans="1:6" s="24" customFormat="1">
      <c r="A70" s="38"/>
      <c r="B70" s="114" t="s">
        <v>25</v>
      </c>
      <c r="C70" s="114"/>
      <c r="D70" s="40"/>
    </row>
    <row r="71" spans="1:6">
      <c r="A71" s="34">
        <v>8326000014</v>
      </c>
      <c r="B71" s="31" t="s">
        <v>351</v>
      </c>
      <c r="C71" s="51">
        <f>D71*Discounting!$B$3</f>
        <v>0</v>
      </c>
      <c r="D71" s="75">
        <v>0</v>
      </c>
      <c r="E71" s="24"/>
      <c r="F71" s="24"/>
    </row>
    <row r="72" spans="1:6">
      <c r="A72" s="34">
        <v>8326000005</v>
      </c>
      <c r="B72" s="31" t="s">
        <v>353</v>
      </c>
      <c r="C72" s="51">
        <f>D72*Discounting!$B$3</f>
        <v>0</v>
      </c>
      <c r="D72" s="75">
        <v>0</v>
      </c>
      <c r="E72" s="24"/>
      <c r="F72" s="24"/>
    </row>
    <row r="73" spans="1:6">
      <c r="A73" s="34">
        <v>8326000002</v>
      </c>
      <c r="B73" s="31" t="s">
        <v>352</v>
      </c>
      <c r="C73" s="51">
        <f>D73*Discounting!$B$3</f>
        <v>40</v>
      </c>
      <c r="D73" s="42">
        <v>50</v>
      </c>
      <c r="F73" s="24"/>
    </row>
    <row r="74" spans="1:6">
      <c r="A74" s="34">
        <v>8325000002</v>
      </c>
      <c r="B74" s="31" t="s">
        <v>354</v>
      </c>
      <c r="C74" s="51">
        <f>D74*Discounting!$B$3</f>
        <v>112</v>
      </c>
      <c r="D74" s="42">
        <v>140</v>
      </c>
      <c r="F74" s="24"/>
    </row>
    <row r="75" spans="1:6">
      <c r="A75" s="34">
        <v>8325000001</v>
      </c>
      <c r="B75" s="31" t="s">
        <v>355</v>
      </c>
      <c r="C75" s="51">
        <f>D75*Discounting!$B$3</f>
        <v>160</v>
      </c>
      <c r="D75" s="42">
        <v>200</v>
      </c>
      <c r="F75" s="24"/>
    </row>
    <row r="76" spans="1:6" s="24" customFormat="1">
      <c r="A76" s="34">
        <v>8326000027</v>
      </c>
      <c r="B76" s="31" t="s">
        <v>357</v>
      </c>
      <c r="C76" s="51">
        <f>D76*Discounting!$B$3</f>
        <v>80</v>
      </c>
      <c r="D76" s="37">
        <v>100</v>
      </c>
    </row>
    <row r="77" spans="1:6">
      <c r="A77" s="34">
        <v>8324000002</v>
      </c>
      <c r="B77" s="31" t="s">
        <v>358</v>
      </c>
      <c r="C77" s="51">
        <f>D77*Discounting!$B$3</f>
        <v>600</v>
      </c>
      <c r="D77" s="42">
        <v>750</v>
      </c>
      <c r="F77" s="24"/>
    </row>
    <row r="78" spans="1:6">
      <c r="A78" s="34">
        <v>8326000001</v>
      </c>
      <c r="B78" s="53" t="s">
        <v>184</v>
      </c>
      <c r="C78" s="51">
        <f>D78*Discounting!$B$3</f>
        <v>80</v>
      </c>
      <c r="D78" s="42">
        <v>100</v>
      </c>
      <c r="F78" s="24"/>
    </row>
    <row r="79" spans="1:6">
      <c r="A79" s="34">
        <v>8324000003</v>
      </c>
      <c r="B79" s="31" t="s">
        <v>359</v>
      </c>
      <c r="C79" s="51">
        <f>D79*Discounting!$B$3</f>
        <v>160</v>
      </c>
      <c r="D79" s="42">
        <v>200</v>
      </c>
      <c r="F79" s="24"/>
    </row>
    <row r="80" spans="1:6">
      <c r="A80" s="34">
        <v>8325000003</v>
      </c>
      <c r="B80" s="31" t="s">
        <v>362</v>
      </c>
      <c r="C80" s="51">
        <f>D80*Discounting!$B$3</f>
        <v>80</v>
      </c>
      <c r="D80" s="42">
        <v>100</v>
      </c>
      <c r="F80" s="24"/>
    </row>
    <row r="81" spans="1:6" s="63" customFormat="1" ht="45">
      <c r="A81" s="52" t="s">
        <v>336</v>
      </c>
      <c r="B81" s="53" t="s">
        <v>185</v>
      </c>
      <c r="C81" s="51">
        <f>D81*Discounting!$B$3</f>
        <v>35.6</v>
      </c>
      <c r="D81" s="42">
        <v>44.5</v>
      </c>
      <c r="F81" s="79"/>
    </row>
    <row r="82" spans="1:6">
      <c r="A82" s="34">
        <v>8326000024</v>
      </c>
      <c r="B82" s="53" t="s">
        <v>364</v>
      </c>
      <c r="C82" s="51">
        <f>D82*Discounting!$B$3</f>
        <v>80</v>
      </c>
      <c r="D82" s="42">
        <v>100</v>
      </c>
      <c r="F82" s="24"/>
    </row>
    <row r="83" spans="1:6" s="24" customFormat="1">
      <c r="A83" s="41"/>
      <c r="B83" s="116"/>
      <c r="C83" s="116"/>
      <c r="D83" s="30"/>
    </row>
    <row r="84" spans="1:6" s="24" customFormat="1" ht="60">
      <c r="A84" s="34"/>
      <c r="B84" s="31" t="s">
        <v>356</v>
      </c>
      <c r="C84" s="51"/>
      <c r="D84" s="37"/>
    </row>
  </sheetData>
  <autoFilter ref="A7:D82" xr:uid="{56B3544E-33C9-474E-A3EE-B8641D31737C}">
    <filterColumn colId="0" showButton="0"/>
  </autoFilter>
  <mergeCells count="13">
    <mergeCell ref="A5:C5"/>
    <mergeCell ref="A6:B6"/>
    <mergeCell ref="B65:D65"/>
    <mergeCell ref="A14:B14"/>
    <mergeCell ref="A1:D1"/>
    <mergeCell ref="A7:B7"/>
    <mergeCell ref="A21:B21"/>
    <mergeCell ref="A28:B28"/>
    <mergeCell ref="A42:B42"/>
    <mergeCell ref="A48:B48"/>
    <mergeCell ref="A51:B51"/>
    <mergeCell ref="A54:B54"/>
    <mergeCell ref="A60:B60"/>
  </mergeCells>
  <pageMargins left="0.7" right="0.7" top="0.75" bottom="0.75" header="0.3" footer="0.3"/>
  <pageSetup orientation="portrait" r:id="rId1"/>
  <headerFooter>
    <oddFooter>&amp;LCopyright © 2021 EF Johnson Company&amp;C&amp;P of &amp;N&amp;RVM7000</oddFooter>
  </headerFooter>
  <rowBreaks count="2" manualBreakCount="2">
    <brk id="6" max="16383" man="1"/>
    <brk id="47"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65"/>
  <sheetViews>
    <sheetView topLeftCell="A4" zoomScaleNormal="100" zoomScaleSheetLayoutView="100" workbookViewId="0">
      <selection sqref="A1:D1"/>
    </sheetView>
  </sheetViews>
  <sheetFormatPr defaultColWidth="9.140625" defaultRowHeight="15"/>
  <cols>
    <col min="1" max="1" width="14.85546875" style="23" bestFit="1" customWidth="1"/>
    <col min="2" max="2" width="47.42578125" style="5" customWidth="1"/>
    <col min="3" max="3" width="15" style="5" customWidth="1"/>
    <col min="4" max="4" width="13" style="6" customWidth="1"/>
    <col min="5" max="16384" width="9.140625" style="23"/>
  </cols>
  <sheetData>
    <row r="1" spans="1:6" s="48" customFormat="1" ht="18.75" customHeight="1">
      <c r="A1" s="857" t="s">
        <v>369</v>
      </c>
      <c r="B1" s="858"/>
      <c r="C1" s="858"/>
      <c r="D1" s="858"/>
    </row>
    <row r="2" spans="1:6" ht="135.75" customHeight="1"/>
    <row r="3" spans="1:6" ht="325.5" customHeight="1"/>
    <row r="5" spans="1:6" ht="141.6" customHeight="1"/>
    <row r="6" spans="1:6" ht="24.95" customHeight="1"/>
    <row r="7" spans="1:6" s="90" customFormat="1" ht="13.5" customHeight="1">
      <c r="A7" s="875" t="s">
        <v>1882</v>
      </c>
      <c r="B7" s="875"/>
      <c r="C7" s="5"/>
      <c r="D7" s="6"/>
    </row>
    <row r="8" spans="1:6">
      <c r="A8" s="861" t="s">
        <v>0</v>
      </c>
      <c r="B8" s="862"/>
      <c r="C8" s="112" t="str">
        <f>Discounting!$B$5</f>
        <v>Contract Price</v>
      </c>
      <c r="D8" s="113" t="s">
        <v>114</v>
      </c>
    </row>
    <row r="9" spans="1:6">
      <c r="A9" s="83" t="s">
        <v>161</v>
      </c>
      <c r="B9" s="121" t="s">
        <v>215</v>
      </c>
      <c r="C9" s="51">
        <f>D9*Discounting!$B$3</f>
        <v>1720</v>
      </c>
      <c r="D9" s="122">
        <v>2150</v>
      </c>
    </row>
    <row r="10" spans="1:6">
      <c r="A10" s="83" t="s">
        <v>162</v>
      </c>
      <c r="B10" s="121" t="s">
        <v>216</v>
      </c>
      <c r="C10" s="51">
        <f>D10*Discounting!$B$3</f>
        <v>1720</v>
      </c>
      <c r="D10" s="122">
        <v>2150</v>
      </c>
    </row>
    <row r="11" spans="1:6">
      <c r="A11" s="83" t="s">
        <v>163</v>
      </c>
      <c r="B11" s="121" t="s">
        <v>217</v>
      </c>
      <c r="C11" s="51">
        <f>D11*Discounting!$B$3</f>
        <v>1720</v>
      </c>
      <c r="D11" s="122">
        <v>2150</v>
      </c>
    </row>
    <row r="12" spans="1:6">
      <c r="A12" s="83" t="s">
        <v>164</v>
      </c>
      <c r="B12" s="121" t="s">
        <v>218</v>
      </c>
      <c r="C12" s="51">
        <f>D12*Discounting!$B$3</f>
        <v>1720</v>
      </c>
      <c r="D12" s="122">
        <v>2150</v>
      </c>
    </row>
    <row r="13" spans="1:6">
      <c r="A13" s="861" t="s">
        <v>165</v>
      </c>
      <c r="B13" s="862"/>
      <c r="C13" s="112" t="str">
        <f>Discounting!$B$5</f>
        <v>Contract Price</v>
      </c>
      <c r="D13" s="113" t="s">
        <v>114</v>
      </c>
    </row>
    <row r="14" spans="1:6">
      <c r="A14" s="52" t="s">
        <v>106</v>
      </c>
      <c r="B14" s="53" t="s">
        <v>166</v>
      </c>
      <c r="C14" s="51">
        <f>D14*Discounting!$B$3</f>
        <v>12</v>
      </c>
      <c r="D14" s="42">
        <v>15</v>
      </c>
      <c r="E14" s="79"/>
      <c r="F14" s="24"/>
    </row>
    <row r="15" spans="1:6">
      <c r="A15" s="52" t="s">
        <v>167</v>
      </c>
      <c r="B15" s="53" t="s">
        <v>380</v>
      </c>
      <c r="C15" s="51">
        <f>D15*Discounting!$B$3</f>
        <v>46.160000000000004</v>
      </c>
      <c r="D15" s="42">
        <v>57.7</v>
      </c>
      <c r="F15" s="24"/>
    </row>
    <row r="16" spans="1:6" ht="30">
      <c r="A16" s="59" t="s">
        <v>112</v>
      </c>
      <c r="B16" s="44" t="s">
        <v>382</v>
      </c>
      <c r="C16" s="51">
        <f>D16*Discounting!$B$3</f>
        <v>148</v>
      </c>
      <c r="D16" s="42">
        <v>185</v>
      </c>
      <c r="F16" s="24"/>
    </row>
    <row r="17" spans="1:7">
      <c r="A17" s="52" t="s">
        <v>111</v>
      </c>
      <c r="B17" s="53" t="s">
        <v>168</v>
      </c>
      <c r="C17" s="51">
        <f>D17*Discounting!$B$3</f>
        <v>11.76</v>
      </c>
      <c r="D17" s="42">
        <v>14.7</v>
      </c>
      <c r="E17" s="79"/>
      <c r="F17" s="24"/>
    </row>
    <row r="18" spans="1:7">
      <c r="A18" s="861" t="s">
        <v>169</v>
      </c>
      <c r="B18" s="862"/>
      <c r="C18" s="112" t="str">
        <f>Discounting!$B$5</f>
        <v>Contract Price</v>
      </c>
      <c r="D18" s="113" t="s">
        <v>114</v>
      </c>
    </row>
    <row r="19" spans="1:7" ht="60">
      <c r="A19" s="52" t="s">
        <v>170</v>
      </c>
      <c r="B19" s="53" t="s">
        <v>381</v>
      </c>
      <c r="C19" s="51">
        <f>D19*Discounting!$B$3</f>
        <v>720</v>
      </c>
      <c r="D19" s="42">
        <v>900</v>
      </c>
    </row>
    <row r="20" spans="1:7" s="79" customFormat="1">
      <c r="A20" s="52" t="s">
        <v>383</v>
      </c>
      <c r="B20" s="53" t="s">
        <v>384</v>
      </c>
      <c r="C20" s="51">
        <f>D20*Discounting!$B$3</f>
        <v>832</v>
      </c>
      <c r="D20" s="42">
        <v>1040</v>
      </c>
      <c r="F20" s="82"/>
    </row>
    <row r="21" spans="1:7">
      <c r="A21" s="52" t="s">
        <v>109</v>
      </c>
      <c r="B21" s="53" t="s">
        <v>171</v>
      </c>
      <c r="C21" s="51">
        <f>D21*Discounting!$B$3</f>
        <v>46.160000000000004</v>
      </c>
      <c r="D21" s="42">
        <v>57.7</v>
      </c>
      <c r="E21" s="79"/>
      <c r="F21" s="24"/>
    </row>
    <row r="22" spans="1:7" s="79" customFormat="1">
      <c r="A22" s="52" t="s">
        <v>390</v>
      </c>
      <c r="B22" s="53" t="s">
        <v>391</v>
      </c>
      <c r="C22" s="51">
        <f>D22*Discounting!$B$3</f>
        <v>156.4</v>
      </c>
      <c r="D22" s="42">
        <v>195.5</v>
      </c>
      <c r="F22" s="24"/>
    </row>
    <row r="23" spans="1:7">
      <c r="A23" s="52" t="s">
        <v>286</v>
      </c>
      <c r="B23" s="53" t="s">
        <v>173</v>
      </c>
      <c r="C23" s="51">
        <f>D23*Discounting!$B$3</f>
        <v>80</v>
      </c>
      <c r="D23" s="42">
        <v>100</v>
      </c>
      <c r="F23" s="79"/>
    </row>
    <row r="24" spans="1:7">
      <c r="A24" s="52" t="s">
        <v>172</v>
      </c>
      <c r="B24" s="53" t="s">
        <v>174</v>
      </c>
      <c r="C24" s="51">
        <f>D24*Discounting!$B$3</f>
        <v>128</v>
      </c>
      <c r="D24" s="42">
        <v>160</v>
      </c>
      <c r="F24" s="79"/>
    </row>
    <row r="25" spans="1:7">
      <c r="A25" s="52" t="s">
        <v>175</v>
      </c>
      <c r="B25" s="53" t="s">
        <v>176</v>
      </c>
      <c r="C25" s="51">
        <f>D25*Discounting!$B$3</f>
        <v>240</v>
      </c>
      <c r="D25" s="42">
        <v>300</v>
      </c>
      <c r="F25" s="79"/>
    </row>
    <row r="26" spans="1:7">
      <c r="A26" s="59" t="s">
        <v>177</v>
      </c>
      <c r="B26" s="53" t="s">
        <v>178</v>
      </c>
      <c r="C26" s="51">
        <f>D26*Discounting!$B$3</f>
        <v>112</v>
      </c>
      <c r="D26" s="42">
        <v>140</v>
      </c>
      <c r="F26" s="79"/>
    </row>
    <row r="27" spans="1:7">
      <c r="A27" s="74" t="s">
        <v>321</v>
      </c>
      <c r="B27" s="53" t="s">
        <v>179</v>
      </c>
      <c r="C27" s="51">
        <f>D27*Discounting!$B$3</f>
        <v>384</v>
      </c>
      <c r="D27" s="42">
        <v>480</v>
      </c>
      <c r="F27" s="79"/>
    </row>
    <row r="28" spans="1:7">
      <c r="A28" s="861" t="s">
        <v>180</v>
      </c>
      <c r="B28" s="861"/>
      <c r="C28" s="112" t="str">
        <f>Discounting!$B$5</f>
        <v>Contract Price</v>
      </c>
      <c r="D28" s="113" t="s">
        <v>114</v>
      </c>
    </row>
    <row r="29" spans="1:7">
      <c r="A29" s="52" t="s">
        <v>181</v>
      </c>
      <c r="B29" s="53" t="s">
        <v>182</v>
      </c>
      <c r="C29" s="51">
        <f>D29*Discounting!$B$3</f>
        <v>60</v>
      </c>
      <c r="D29" s="42">
        <v>75</v>
      </c>
      <c r="F29" s="79"/>
    </row>
    <row r="30" spans="1:7">
      <c r="A30" s="52" t="s">
        <v>107</v>
      </c>
      <c r="B30" s="53" t="s">
        <v>329</v>
      </c>
      <c r="C30" s="51">
        <f>D30*Discounting!$B$3</f>
        <v>53.84</v>
      </c>
      <c r="D30" s="42">
        <v>67.3</v>
      </c>
      <c r="E30" s="79"/>
      <c r="F30" s="24"/>
      <c r="G30" s="79"/>
    </row>
    <row r="31" spans="1:7" s="69" customFormat="1">
      <c r="A31" s="59" t="s">
        <v>246</v>
      </c>
      <c r="B31" s="44" t="s">
        <v>183</v>
      </c>
      <c r="C31" s="51">
        <f>D31*Discounting!$B$3</f>
        <v>51.360000000000007</v>
      </c>
      <c r="D31" s="42">
        <v>64.2</v>
      </c>
      <c r="E31" s="79"/>
      <c r="F31" s="24"/>
      <c r="G31" s="79"/>
    </row>
    <row r="32" spans="1:7" s="79" customFormat="1">
      <c r="A32" s="872" t="s">
        <v>8</v>
      </c>
      <c r="B32" s="872"/>
      <c r="C32" s="112" t="str">
        <f>Discounting!$B$5</f>
        <v>Contract Price</v>
      </c>
      <c r="D32" s="113" t="s">
        <v>114</v>
      </c>
    </row>
    <row r="33" spans="1:6">
      <c r="A33" s="119">
        <v>8321050001</v>
      </c>
      <c r="B33" s="26" t="s">
        <v>345</v>
      </c>
      <c r="C33" s="51">
        <f>D33*Discounting!$B$3</f>
        <v>0</v>
      </c>
      <c r="D33" s="75">
        <v>0</v>
      </c>
      <c r="F33" s="24"/>
    </row>
    <row r="34" spans="1:6">
      <c r="A34" s="119">
        <v>8321000002</v>
      </c>
      <c r="B34" s="26" t="s">
        <v>346</v>
      </c>
      <c r="C34" s="51">
        <f>D34*Discounting!$B$3</f>
        <v>0</v>
      </c>
      <c r="D34" s="75">
        <v>0</v>
      </c>
      <c r="F34" s="24"/>
    </row>
    <row r="35" spans="1:6" s="24" customFormat="1">
      <c r="A35" s="872" t="s">
        <v>113</v>
      </c>
      <c r="B35" s="872"/>
      <c r="C35" s="112" t="str">
        <f>Discounting!$B$5</f>
        <v>Contract Price</v>
      </c>
      <c r="D35" s="113" t="s">
        <v>114</v>
      </c>
    </row>
    <row r="36" spans="1:6">
      <c r="A36" s="119">
        <v>8322000001</v>
      </c>
      <c r="B36" s="95" t="s">
        <v>374</v>
      </c>
      <c r="C36" s="51">
        <f>D36*Discounting!$B$3</f>
        <v>0</v>
      </c>
      <c r="D36" s="75">
        <v>0</v>
      </c>
      <c r="F36" s="24"/>
    </row>
    <row r="37" spans="1:6">
      <c r="A37" s="36">
        <v>8322000002</v>
      </c>
      <c r="B37" s="95" t="s">
        <v>375</v>
      </c>
      <c r="C37" s="51">
        <f>D37*Discounting!$B$3</f>
        <v>280</v>
      </c>
      <c r="D37" s="42">
        <v>350</v>
      </c>
      <c r="F37" s="24"/>
    </row>
    <row r="38" spans="1:6" ht="30">
      <c r="A38" s="36">
        <v>8322000005</v>
      </c>
      <c r="B38" s="95" t="s">
        <v>408</v>
      </c>
      <c r="C38" s="51">
        <f>D38*Discounting!$B$3</f>
        <v>100</v>
      </c>
      <c r="D38" s="42">
        <v>125</v>
      </c>
      <c r="F38" s="24"/>
    </row>
    <row r="39" spans="1:6">
      <c r="A39" s="36">
        <v>8322000006</v>
      </c>
      <c r="B39" s="31" t="s">
        <v>409</v>
      </c>
      <c r="C39" s="51">
        <f>D39*Discounting!$B$3</f>
        <v>320</v>
      </c>
      <c r="D39" s="42">
        <v>400</v>
      </c>
      <c r="F39" s="24"/>
    </row>
    <row r="40" spans="1:6">
      <c r="A40" s="36">
        <v>8322000104</v>
      </c>
      <c r="B40" s="31" t="s">
        <v>209</v>
      </c>
      <c r="C40" s="51">
        <f>D40*Discounting!$B$3</f>
        <v>620</v>
      </c>
      <c r="D40" s="42">
        <v>775</v>
      </c>
      <c r="F40" s="24"/>
    </row>
    <row r="41" spans="1:6" s="24" customFormat="1">
      <c r="A41" s="872" t="s">
        <v>16</v>
      </c>
      <c r="B41" s="872"/>
      <c r="C41" s="112" t="str">
        <f>Discounting!$B$5</f>
        <v>Contract Price</v>
      </c>
      <c r="D41" s="113" t="s">
        <v>114</v>
      </c>
    </row>
    <row r="42" spans="1:6" s="24" customFormat="1">
      <c r="A42" s="38"/>
      <c r="B42" s="118" t="s">
        <v>17</v>
      </c>
      <c r="C42" s="118"/>
      <c r="D42" s="40"/>
    </row>
    <row r="43" spans="1:6">
      <c r="A43" s="96">
        <v>8326000006</v>
      </c>
      <c r="B43" s="97" t="s">
        <v>18</v>
      </c>
      <c r="C43" s="51">
        <f>D43*Discounting!$B$3</f>
        <v>0</v>
      </c>
      <c r="D43" s="75">
        <v>0</v>
      </c>
      <c r="F43" s="24"/>
    </row>
    <row r="44" spans="1:6">
      <c r="A44" s="96">
        <v>8326000008</v>
      </c>
      <c r="B44" s="97" t="s">
        <v>341</v>
      </c>
      <c r="C44" s="51">
        <f>D44*Discounting!$B$3</f>
        <v>240</v>
      </c>
      <c r="D44" s="42">
        <v>300</v>
      </c>
      <c r="F44" s="24"/>
    </row>
    <row r="45" spans="1:6" s="24" customFormat="1">
      <c r="A45" s="96">
        <v>8326000009</v>
      </c>
      <c r="B45" s="97" t="s">
        <v>205</v>
      </c>
      <c r="C45" s="51">
        <f>D45*Discounting!$B$3</f>
        <v>480</v>
      </c>
      <c r="D45" s="42">
        <v>600</v>
      </c>
    </row>
    <row r="46" spans="1:6" s="24" customFormat="1">
      <c r="A46" s="38"/>
      <c r="B46" s="863" t="s">
        <v>377</v>
      </c>
      <c r="C46" s="863"/>
      <c r="D46" s="864"/>
    </row>
    <row r="47" spans="1:6">
      <c r="A47" s="119">
        <v>8323000003</v>
      </c>
      <c r="B47" s="26" t="s">
        <v>347</v>
      </c>
      <c r="C47" s="51">
        <f>D47*Discounting!$B$3</f>
        <v>0</v>
      </c>
      <c r="D47" s="75">
        <v>0</v>
      </c>
      <c r="F47" s="24"/>
    </row>
    <row r="48" spans="1:6" s="79" customFormat="1">
      <c r="A48" s="119">
        <v>8323000002</v>
      </c>
      <c r="B48" s="26" t="s">
        <v>348</v>
      </c>
      <c r="C48" s="51">
        <f>D48*Discounting!$B$3</f>
        <v>120</v>
      </c>
      <c r="D48" s="27">
        <v>150</v>
      </c>
      <c r="F48" s="24"/>
    </row>
    <row r="49" spans="1:6">
      <c r="A49" s="119">
        <v>8323000004</v>
      </c>
      <c r="B49" s="26" t="s">
        <v>349</v>
      </c>
      <c r="C49" s="51">
        <f>D49*Discounting!$B$3</f>
        <v>380</v>
      </c>
      <c r="D49" s="27">
        <v>475</v>
      </c>
      <c r="F49" s="24"/>
    </row>
    <row r="50" spans="1:6">
      <c r="A50" s="119">
        <v>8323000005</v>
      </c>
      <c r="B50" s="26" t="s">
        <v>350</v>
      </c>
      <c r="C50" s="51">
        <f>D50*Discounting!$B$3</f>
        <v>0</v>
      </c>
      <c r="D50" s="75">
        <v>0</v>
      </c>
      <c r="F50" s="24"/>
    </row>
    <row r="51" spans="1:6" s="24" customFormat="1">
      <c r="A51" s="38"/>
      <c r="B51" s="118" t="s">
        <v>25</v>
      </c>
      <c r="C51" s="118"/>
      <c r="D51" s="40"/>
    </row>
    <row r="52" spans="1:6">
      <c r="A52" s="34">
        <v>8326000014</v>
      </c>
      <c r="B52" s="31" t="s">
        <v>351</v>
      </c>
      <c r="C52" s="51">
        <f>D52*Discounting!$B$3</f>
        <v>0</v>
      </c>
      <c r="D52" s="75">
        <v>0</v>
      </c>
      <c r="E52" s="24"/>
      <c r="F52" s="24"/>
    </row>
    <row r="53" spans="1:6">
      <c r="A53" s="34">
        <v>8326000005</v>
      </c>
      <c r="B53" s="31" t="s">
        <v>353</v>
      </c>
      <c r="C53" s="51">
        <f>D53*Discounting!$B$3</f>
        <v>0</v>
      </c>
      <c r="D53" s="75">
        <v>0</v>
      </c>
      <c r="E53" s="24"/>
      <c r="F53" s="24"/>
    </row>
    <row r="54" spans="1:6">
      <c r="A54" s="34">
        <v>8326000002</v>
      </c>
      <c r="B54" s="31" t="s">
        <v>352</v>
      </c>
      <c r="C54" s="51">
        <f>D54*Discounting!$B$3</f>
        <v>40</v>
      </c>
      <c r="D54" s="42">
        <v>50</v>
      </c>
      <c r="E54" s="79"/>
      <c r="F54" s="24"/>
    </row>
    <row r="55" spans="1:6">
      <c r="A55" s="34">
        <v>8325000002</v>
      </c>
      <c r="B55" s="31" t="s">
        <v>354</v>
      </c>
      <c r="C55" s="51">
        <f>D55*Discounting!$B$3</f>
        <v>112</v>
      </c>
      <c r="D55" s="42">
        <v>140</v>
      </c>
      <c r="E55" s="79"/>
      <c r="F55" s="24"/>
    </row>
    <row r="56" spans="1:6">
      <c r="A56" s="34">
        <v>8325000001</v>
      </c>
      <c r="B56" s="31" t="s">
        <v>355</v>
      </c>
      <c r="C56" s="51">
        <f>D56*Discounting!$B$3</f>
        <v>160</v>
      </c>
      <c r="D56" s="42">
        <v>200</v>
      </c>
      <c r="E56" s="79"/>
      <c r="F56" s="24"/>
    </row>
    <row r="57" spans="1:6" s="24" customFormat="1">
      <c r="A57" s="34">
        <v>8326000027</v>
      </c>
      <c r="B57" s="31" t="s">
        <v>357</v>
      </c>
      <c r="C57" s="51">
        <f>D57*Discounting!$B$3</f>
        <v>80</v>
      </c>
      <c r="D57" s="37">
        <v>100</v>
      </c>
    </row>
    <row r="58" spans="1:6">
      <c r="A58" s="34">
        <v>8324000002</v>
      </c>
      <c r="B58" s="31" t="s">
        <v>358</v>
      </c>
      <c r="C58" s="51">
        <f>D58*Discounting!$B$3</f>
        <v>600</v>
      </c>
      <c r="D58" s="42">
        <v>750</v>
      </c>
      <c r="E58" s="79"/>
      <c r="F58" s="24"/>
    </row>
    <row r="59" spans="1:6">
      <c r="A59" s="34">
        <v>8326000001</v>
      </c>
      <c r="B59" s="53" t="s">
        <v>184</v>
      </c>
      <c r="C59" s="51">
        <f>D59*Discounting!$B$3</f>
        <v>80</v>
      </c>
      <c r="D59" s="42">
        <v>100</v>
      </c>
      <c r="E59" s="79"/>
      <c r="F59" s="24"/>
    </row>
    <row r="60" spans="1:6">
      <c r="A60" s="34">
        <v>8324000003</v>
      </c>
      <c r="B60" s="31" t="s">
        <v>359</v>
      </c>
      <c r="C60" s="51">
        <f>D60*Discounting!$B$3</f>
        <v>160</v>
      </c>
      <c r="D60" s="42">
        <v>200</v>
      </c>
      <c r="E60" s="79"/>
      <c r="F60" s="24"/>
    </row>
    <row r="61" spans="1:6">
      <c r="A61" s="34">
        <v>8325000003</v>
      </c>
      <c r="B61" s="31" t="s">
        <v>362</v>
      </c>
      <c r="C61" s="51">
        <f>D61*Discounting!$B$3</f>
        <v>80</v>
      </c>
      <c r="D61" s="42">
        <v>100</v>
      </c>
      <c r="E61" s="79"/>
      <c r="F61" s="24"/>
    </row>
    <row r="62" spans="1:6" s="63" customFormat="1" ht="45">
      <c r="A62" s="52" t="s">
        <v>336</v>
      </c>
      <c r="B62" s="53" t="s">
        <v>185</v>
      </c>
      <c r="C62" s="51">
        <f>D62*Discounting!$B$3</f>
        <v>35.6</v>
      </c>
      <c r="D62" s="42">
        <v>44.5</v>
      </c>
      <c r="F62" s="79"/>
    </row>
    <row r="63" spans="1:6">
      <c r="A63" s="34">
        <v>8326000024</v>
      </c>
      <c r="B63" s="53" t="s">
        <v>364</v>
      </c>
      <c r="C63" s="51">
        <f>D63*Discounting!$B$3</f>
        <v>80</v>
      </c>
      <c r="D63" s="42">
        <v>100</v>
      </c>
      <c r="F63" s="24"/>
    </row>
    <row r="64" spans="1:6">
      <c r="A64" s="41"/>
      <c r="B64" s="120"/>
      <c r="C64" s="120"/>
      <c r="D64" s="30"/>
    </row>
    <row r="65" spans="1:4" ht="60">
      <c r="A65" s="34"/>
      <c r="B65" s="31" t="s">
        <v>356</v>
      </c>
      <c r="C65" s="51"/>
      <c r="D65" s="37"/>
    </row>
  </sheetData>
  <mergeCells count="10">
    <mergeCell ref="B46:D46"/>
    <mergeCell ref="A1:D1"/>
    <mergeCell ref="A8:B8"/>
    <mergeCell ref="A13:B13"/>
    <mergeCell ref="A18:B18"/>
    <mergeCell ref="A28:B28"/>
    <mergeCell ref="A32:B32"/>
    <mergeCell ref="A35:B35"/>
    <mergeCell ref="A41:B41"/>
    <mergeCell ref="A7:B7"/>
  </mergeCells>
  <pageMargins left="0.7" right="0.7" top="0.75" bottom="0.75" header="0.3" footer="0.3"/>
  <pageSetup orientation="portrait" r:id="rId1"/>
  <headerFooter>
    <oddFooter>&amp;LCopyright © 2021 EF Johnson Company&amp;C&amp;P of &amp;N&amp;RVM6000</oddFooter>
  </headerFooter>
  <rowBreaks count="2" manualBreakCount="2">
    <brk id="7" max="16383" man="1"/>
    <brk id="3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66"/>
  <sheetViews>
    <sheetView zoomScaleNormal="100" zoomScaleSheetLayoutView="100" workbookViewId="0">
      <selection sqref="A1:D1"/>
    </sheetView>
  </sheetViews>
  <sheetFormatPr defaultColWidth="9.140625" defaultRowHeight="15"/>
  <cols>
    <col min="1" max="1" width="13.85546875" style="23" customWidth="1"/>
    <col min="2" max="2" width="48.42578125" style="5" customWidth="1"/>
    <col min="3" max="3" width="15" style="5" customWidth="1"/>
    <col min="4" max="4" width="13" style="6" customWidth="1"/>
    <col min="5" max="5" width="9.140625" style="23"/>
    <col min="6" max="6" width="11.28515625" style="23" bestFit="1" customWidth="1"/>
    <col min="7" max="16384" width="9.140625" style="23"/>
  </cols>
  <sheetData>
    <row r="1" spans="1:8" s="48" customFormat="1" ht="18.75" customHeight="1">
      <c r="A1" s="857" t="s">
        <v>369</v>
      </c>
      <c r="B1" s="858"/>
      <c r="C1" s="858"/>
      <c r="D1" s="858"/>
    </row>
    <row r="2" spans="1:8" ht="135.75" customHeight="1"/>
    <row r="3" spans="1:8" ht="325.5" customHeight="1"/>
    <row r="5" spans="1:8" ht="160.9" customHeight="1"/>
    <row r="6" spans="1:8" ht="11.45" customHeight="1">
      <c r="A6" s="23" t="s">
        <v>1882</v>
      </c>
    </row>
    <row r="7" spans="1:8">
      <c r="A7" s="861" t="s">
        <v>0</v>
      </c>
      <c r="B7" s="862"/>
      <c r="C7" s="112" t="str">
        <f>Discounting!$B$5</f>
        <v>Contract Price</v>
      </c>
      <c r="D7" s="113" t="s">
        <v>114</v>
      </c>
    </row>
    <row r="8" spans="1:8">
      <c r="A8" s="83" t="s">
        <v>186</v>
      </c>
      <c r="B8" s="121" t="s">
        <v>211</v>
      </c>
      <c r="C8" s="51">
        <f>D8*Discounting!$B$3</f>
        <v>1720</v>
      </c>
      <c r="D8" s="122">
        <v>2150</v>
      </c>
      <c r="F8" s="88"/>
      <c r="G8" s="79"/>
      <c r="H8" s="88"/>
    </row>
    <row r="9" spans="1:8">
      <c r="A9" s="83" t="s">
        <v>187</v>
      </c>
      <c r="B9" s="121" t="s">
        <v>212</v>
      </c>
      <c r="C9" s="51">
        <f>D9*Discounting!$B$3</f>
        <v>1720</v>
      </c>
      <c r="D9" s="122">
        <v>2150</v>
      </c>
    </row>
    <row r="10" spans="1:8">
      <c r="A10" s="83" t="s">
        <v>188</v>
      </c>
      <c r="B10" s="121" t="s">
        <v>213</v>
      </c>
      <c r="C10" s="51">
        <f>D10*Discounting!$B$3</f>
        <v>1720</v>
      </c>
      <c r="D10" s="122">
        <v>2150</v>
      </c>
    </row>
    <row r="11" spans="1:8">
      <c r="A11" s="83" t="s">
        <v>189</v>
      </c>
      <c r="B11" s="121" t="s">
        <v>214</v>
      </c>
      <c r="C11" s="51">
        <f>D11*Discounting!$B$3</f>
        <v>1720</v>
      </c>
      <c r="D11" s="122">
        <v>2150</v>
      </c>
    </row>
    <row r="12" spans="1:8">
      <c r="A12" s="861" t="s">
        <v>165</v>
      </c>
      <c r="B12" s="862"/>
      <c r="C12" s="112" t="str">
        <f>Discounting!$B$5</f>
        <v>Contract Price</v>
      </c>
      <c r="D12" s="113" t="s">
        <v>114</v>
      </c>
    </row>
    <row r="13" spans="1:8">
      <c r="A13" s="52" t="s">
        <v>106</v>
      </c>
      <c r="B13" s="53" t="s">
        <v>166</v>
      </c>
      <c r="C13" s="51">
        <f>D13*Discounting!$B$3</f>
        <v>12</v>
      </c>
      <c r="D13" s="42">
        <v>15</v>
      </c>
      <c r="E13" s="79"/>
      <c r="F13" s="24"/>
    </row>
    <row r="14" spans="1:8">
      <c r="A14" s="52" t="s">
        <v>167</v>
      </c>
      <c r="B14" s="53" t="s">
        <v>380</v>
      </c>
      <c r="C14" s="51">
        <f>D14*Discounting!$B$3</f>
        <v>46.160000000000004</v>
      </c>
      <c r="D14" s="42">
        <v>57.7</v>
      </c>
      <c r="E14" s="79"/>
      <c r="F14" s="24"/>
    </row>
    <row r="15" spans="1:8" ht="30">
      <c r="A15" s="59" t="s">
        <v>112</v>
      </c>
      <c r="B15" s="44" t="s">
        <v>382</v>
      </c>
      <c r="C15" s="51">
        <f>D15*Discounting!$B$3</f>
        <v>148</v>
      </c>
      <c r="D15" s="42">
        <v>185</v>
      </c>
      <c r="E15" s="79"/>
      <c r="F15" s="24"/>
    </row>
    <row r="16" spans="1:8">
      <c r="A16" s="52" t="s">
        <v>111</v>
      </c>
      <c r="B16" s="53" t="s">
        <v>168</v>
      </c>
      <c r="C16" s="51">
        <f>D16*Discounting!$B$3</f>
        <v>11.76</v>
      </c>
      <c r="D16" s="42">
        <v>14.7</v>
      </c>
      <c r="E16" s="79"/>
      <c r="F16" s="24"/>
    </row>
    <row r="17" spans="1:7">
      <c r="A17" s="861" t="s">
        <v>169</v>
      </c>
      <c r="B17" s="862"/>
      <c r="C17" s="112" t="str">
        <f>Discounting!$B$5</f>
        <v>Contract Price</v>
      </c>
      <c r="D17" s="113" t="s">
        <v>114</v>
      </c>
    </row>
    <row r="18" spans="1:7">
      <c r="A18" s="52" t="s">
        <v>190</v>
      </c>
      <c r="B18" s="53" t="s">
        <v>191</v>
      </c>
      <c r="C18" s="51">
        <f>D18*Discounting!$B$3</f>
        <v>153.60000000000002</v>
      </c>
      <c r="D18" s="122">
        <v>192</v>
      </c>
    </row>
    <row r="19" spans="1:7">
      <c r="A19" s="52" t="s">
        <v>110</v>
      </c>
      <c r="B19" s="53" t="s">
        <v>334</v>
      </c>
      <c r="C19" s="51">
        <f>D19*Discounting!$B$3</f>
        <v>33.44</v>
      </c>
      <c r="D19" s="122">
        <v>41.8</v>
      </c>
      <c r="F19" s="24"/>
    </row>
    <row r="20" spans="1:7" s="46" customFormat="1">
      <c r="A20" s="52" t="s">
        <v>109</v>
      </c>
      <c r="B20" s="53" t="s">
        <v>335</v>
      </c>
      <c r="C20" s="51">
        <f>D20*Discounting!$B$3</f>
        <v>46.160000000000004</v>
      </c>
      <c r="D20" s="122">
        <v>57.7</v>
      </c>
      <c r="F20" s="24"/>
    </row>
    <row r="21" spans="1:7" s="69" customFormat="1">
      <c r="A21" s="52" t="s">
        <v>203</v>
      </c>
      <c r="B21" s="53" t="s">
        <v>379</v>
      </c>
      <c r="C21" s="51">
        <f>D21*Discounting!$B$3</f>
        <v>200</v>
      </c>
      <c r="D21" s="124">
        <v>250</v>
      </c>
      <c r="E21" s="79"/>
      <c r="F21" s="79"/>
    </row>
    <row r="22" spans="1:7" s="46" customFormat="1">
      <c r="A22" s="47" t="s">
        <v>281</v>
      </c>
      <c r="B22" s="53" t="s">
        <v>174</v>
      </c>
      <c r="C22" s="51">
        <f>D22*Discounting!$B$3</f>
        <v>60</v>
      </c>
      <c r="D22" s="92">
        <v>75</v>
      </c>
      <c r="E22" s="79"/>
      <c r="F22" s="24"/>
    </row>
    <row r="23" spans="1:7" s="46" customFormat="1">
      <c r="A23" s="47" t="s">
        <v>105</v>
      </c>
      <c r="B23" s="53" t="s">
        <v>192</v>
      </c>
      <c r="C23" s="51">
        <f>D23*Discounting!$B$3</f>
        <v>68.400000000000006</v>
      </c>
      <c r="D23" s="92">
        <v>85.5</v>
      </c>
      <c r="E23" s="79"/>
      <c r="F23" s="24"/>
    </row>
    <row r="24" spans="1:7" s="46" customFormat="1">
      <c r="A24" s="93">
        <v>597535777050</v>
      </c>
      <c r="B24" s="110" t="s">
        <v>200</v>
      </c>
      <c r="C24" s="51">
        <f>D24*Discounting!$B$3</f>
        <v>240</v>
      </c>
      <c r="D24" s="92">
        <v>300</v>
      </c>
      <c r="E24" s="79"/>
      <c r="F24" s="79"/>
      <c r="G24" s="79"/>
    </row>
    <row r="25" spans="1:7" s="46" customFormat="1">
      <c r="A25" s="93">
        <v>597535777100</v>
      </c>
      <c r="B25" s="110" t="s">
        <v>201</v>
      </c>
      <c r="C25" s="51">
        <f>D25*Discounting!$B$3</f>
        <v>400</v>
      </c>
      <c r="D25" s="92">
        <v>500</v>
      </c>
      <c r="E25" s="79"/>
      <c r="F25" s="79"/>
      <c r="G25" s="79"/>
    </row>
    <row r="26" spans="1:7" s="71" customFormat="1">
      <c r="A26" s="52" t="s">
        <v>282</v>
      </c>
      <c r="B26" s="53" t="s">
        <v>284</v>
      </c>
      <c r="C26" s="51">
        <f>D26*Discounting!$B$3</f>
        <v>44.64</v>
      </c>
      <c r="D26" s="92">
        <v>55.8</v>
      </c>
      <c r="E26" s="79"/>
      <c r="F26" s="24"/>
    </row>
    <row r="27" spans="1:7" s="71" customFormat="1">
      <c r="A27" s="52" t="s">
        <v>283</v>
      </c>
      <c r="B27" s="53" t="s">
        <v>285</v>
      </c>
      <c r="C27" s="51">
        <f>D27*Discounting!$B$3</f>
        <v>80.960000000000008</v>
      </c>
      <c r="D27" s="92">
        <v>101.2</v>
      </c>
      <c r="E27" s="79"/>
      <c r="F27" s="24"/>
    </row>
    <row r="28" spans="1:7" ht="30">
      <c r="A28" s="52" t="s">
        <v>322</v>
      </c>
      <c r="B28" s="53" t="s">
        <v>332</v>
      </c>
      <c r="C28" s="51">
        <f>D28*Discounting!$B$3</f>
        <v>73.600000000000009</v>
      </c>
      <c r="D28" s="122">
        <v>92</v>
      </c>
      <c r="F28" s="24"/>
    </row>
    <row r="29" spans="1:7" s="71" customFormat="1" ht="45">
      <c r="A29" s="53" t="s">
        <v>323</v>
      </c>
      <c r="B29" s="53" t="s">
        <v>333</v>
      </c>
      <c r="C29" s="51">
        <f>D29*Discounting!$B$3</f>
        <v>163.20000000000002</v>
      </c>
      <c r="D29" s="122">
        <v>204</v>
      </c>
      <c r="F29" s="24"/>
    </row>
    <row r="30" spans="1:7">
      <c r="A30" s="861" t="s">
        <v>180</v>
      </c>
      <c r="B30" s="862"/>
      <c r="C30" s="112" t="str">
        <f>Discounting!$B$5</f>
        <v>Contract Price</v>
      </c>
      <c r="D30" s="113" t="s">
        <v>114</v>
      </c>
    </row>
    <row r="31" spans="1:7">
      <c r="A31" s="52" t="s">
        <v>107</v>
      </c>
      <c r="B31" s="53" t="s">
        <v>329</v>
      </c>
      <c r="C31" s="51">
        <f>D31*Discounting!$B$3</f>
        <v>53.84</v>
      </c>
      <c r="D31" s="42">
        <v>67.3</v>
      </c>
      <c r="E31" s="79"/>
      <c r="F31" s="24"/>
    </row>
    <row r="32" spans="1:7" s="71" customFormat="1" ht="30">
      <c r="A32" s="59" t="s">
        <v>246</v>
      </c>
      <c r="B32" s="44" t="s">
        <v>389</v>
      </c>
      <c r="C32" s="51">
        <f>D32*Discounting!$B$3</f>
        <v>51.360000000000007</v>
      </c>
      <c r="D32" s="42">
        <v>64.2</v>
      </c>
      <c r="E32" s="79"/>
      <c r="F32" s="24"/>
    </row>
    <row r="33" spans="1:6" s="79" customFormat="1">
      <c r="A33" s="52" t="s">
        <v>320</v>
      </c>
      <c r="B33" s="53" t="s">
        <v>385</v>
      </c>
      <c r="C33" s="51">
        <f>D33*Discounting!$B$3</f>
        <v>20.96</v>
      </c>
      <c r="D33" s="122">
        <v>26.2</v>
      </c>
      <c r="E33" s="69"/>
      <c r="F33" s="24"/>
    </row>
    <row r="34" spans="1:6" s="79" customFormat="1">
      <c r="A34" s="59" t="s">
        <v>344</v>
      </c>
      <c r="B34" s="44" t="s">
        <v>386</v>
      </c>
      <c r="C34" s="51">
        <f>D34*Discounting!$B$3</f>
        <v>41.760000000000005</v>
      </c>
      <c r="D34" s="42">
        <v>52.2</v>
      </c>
    </row>
    <row r="35" spans="1:6" s="79" customFormat="1">
      <c r="A35" s="865" t="s">
        <v>8</v>
      </c>
      <c r="B35" s="866"/>
      <c r="C35" s="112" t="str">
        <f>Discounting!$B$5</f>
        <v>Contract Price</v>
      </c>
      <c r="D35" s="113" t="s">
        <v>114</v>
      </c>
    </row>
    <row r="36" spans="1:6">
      <c r="A36" s="119">
        <v>8321050001</v>
      </c>
      <c r="B36" s="26" t="s">
        <v>345</v>
      </c>
      <c r="C36" s="51">
        <f>D36*Discounting!$B$3</f>
        <v>0</v>
      </c>
      <c r="D36" s="75">
        <v>0</v>
      </c>
      <c r="E36" s="79"/>
      <c r="F36" s="24"/>
    </row>
    <row r="37" spans="1:6">
      <c r="A37" s="119">
        <v>8321000002</v>
      </c>
      <c r="B37" s="26" t="s">
        <v>346</v>
      </c>
      <c r="C37" s="51">
        <f>D37*Discounting!$B$3</f>
        <v>0</v>
      </c>
      <c r="D37" s="75">
        <v>0</v>
      </c>
      <c r="E37" s="79"/>
      <c r="F37" s="24"/>
    </row>
    <row r="38" spans="1:6" s="24" customFormat="1">
      <c r="A38" s="865" t="s">
        <v>113</v>
      </c>
      <c r="B38" s="866"/>
      <c r="C38" s="112" t="str">
        <f>Discounting!$B$5</f>
        <v>Contract Price</v>
      </c>
      <c r="D38" s="113" t="s">
        <v>114</v>
      </c>
    </row>
    <row r="39" spans="1:6">
      <c r="A39" s="119">
        <v>8322000001</v>
      </c>
      <c r="B39" s="95" t="s">
        <v>374</v>
      </c>
      <c r="C39" s="51">
        <f>D39*Discounting!$B$3</f>
        <v>0</v>
      </c>
      <c r="D39" s="75">
        <v>0</v>
      </c>
      <c r="E39" s="79"/>
      <c r="F39" s="24"/>
    </row>
    <row r="40" spans="1:6">
      <c r="A40" s="36">
        <v>8322000002</v>
      </c>
      <c r="B40" s="95" t="s">
        <v>375</v>
      </c>
      <c r="C40" s="51">
        <f>D40*Discounting!$B$3</f>
        <v>280</v>
      </c>
      <c r="D40" s="42">
        <v>350</v>
      </c>
      <c r="E40" s="79"/>
      <c r="F40" s="24"/>
    </row>
    <row r="41" spans="1:6">
      <c r="A41" s="36">
        <v>8322000005</v>
      </c>
      <c r="B41" s="95" t="s">
        <v>408</v>
      </c>
      <c r="C41" s="51">
        <f>D41*Discounting!$B$3</f>
        <v>100</v>
      </c>
      <c r="D41" s="42">
        <v>125</v>
      </c>
      <c r="E41" s="79"/>
      <c r="F41" s="24"/>
    </row>
    <row r="42" spans="1:6">
      <c r="A42" s="36">
        <v>8322000006</v>
      </c>
      <c r="B42" s="31" t="s">
        <v>409</v>
      </c>
      <c r="C42" s="51">
        <f>D42*Discounting!$B$3</f>
        <v>320</v>
      </c>
      <c r="D42" s="42">
        <v>400</v>
      </c>
      <c r="E42" s="79"/>
      <c r="F42" s="24"/>
    </row>
    <row r="43" spans="1:6">
      <c r="A43" s="36">
        <v>8322000104</v>
      </c>
      <c r="B43" s="31" t="s">
        <v>209</v>
      </c>
      <c r="C43" s="51">
        <f>D43*Discounting!$B$3</f>
        <v>620</v>
      </c>
      <c r="D43" s="42">
        <v>775</v>
      </c>
      <c r="E43" s="79"/>
      <c r="F43" s="24"/>
    </row>
    <row r="44" spans="1:6" s="24" customFormat="1">
      <c r="A44" s="865" t="s">
        <v>16</v>
      </c>
      <c r="B44" s="866"/>
      <c r="C44" s="112" t="str">
        <f>Discounting!$B$5</f>
        <v>Contract Price</v>
      </c>
      <c r="D44" s="113" t="s">
        <v>114</v>
      </c>
    </row>
    <row r="45" spans="1:6" s="24" customFormat="1">
      <c r="A45" s="38"/>
      <c r="B45" s="118" t="s">
        <v>17</v>
      </c>
      <c r="C45" s="118"/>
      <c r="D45" s="40"/>
    </row>
    <row r="46" spans="1:6">
      <c r="A46" s="96">
        <v>8326000006</v>
      </c>
      <c r="B46" s="97" t="s">
        <v>18</v>
      </c>
      <c r="C46" s="51">
        <f>D46*Discounting!$B$3</f>
        <v>0</v>
      </c>
      <c r="D46" s="75">
        <v>0</v>
      </c>
      <c r="E46" s="79"/>
      <c r="F46" s="24"/>
    </row>
    <row r="47" spans="1:6" s="24" customFormat="1">
      <c r="A47" s="38"/>
      <c r="B47" s="863" t="s">
        <v>377</v>
      </c>
      <c r="C47" s="863"/>
      <c r="D47" s="864"/>
    </row>
    <row r="48" spans="1:6">
      <c r="A48" s="119">
        <v>8323000003</v>
      </c>
      <c r="B48" s="26" t="s">
        <v>347</v>
      </c>
      <c r="C48" s="51">
        <f>D48*Discounting!$B$3</f>
        <v>0</v>
      </c>
      <c r="D48" s="75">
        <v>0</v>
      </c>
      <c r="E48" s="24"/>
      <c r="F48" s="24"/>
    </row>
    <row r="49" spans="1:6" s="79" customFormat="1">
      <c r="A49" s="119">
        <v>8323000002</v>
      </c>
      <c r="B49" s="26" t="s">
        <v>348</v>
      </c>
      <c r="C49" s="51">
        <f>D49*Discounting!$B$3</f>
        <v>120</v>
      </c>
      <c r="D49" s="27">
        <v>150</v>
      </c>
      <c r="F49" s="24"/>
    </row>
    <row r="50" spans="1:6">
      <c r="A50" s="119">
        <v>8323000004</v>
      </c>
      <c r="B50" s="26" t="s">
        <v>349</v>
      </c>
      <c r="C50" s="51">
        <f>D50*Discounting!$B$3</f>
        <v>380</v>
      </c>
      <c r="D50" s="27">
        <v>475</v>
      </c>
      <c r="E50" s="79"/>
      <c r="F50" s="24"/>
    </row>
    <row r="51" spans="1:6">
      <c r="A51" s="119">
        <v>8323000005</v>
      </c>
      <c r="B51" s="26" t="s">
        <v>350</v>
      </c>
      <c r="C51" s="51">
        <f>D51*Discounting!$B$3</f>
        <v>0</v>
      </c>
      <c r="D51" s="75">
        <v>0</v>
      </c>
      <c r="E51" s="79"/>
      <c r="F51" s="24"/>
    </row>
    <row r="52" spans="1:6" s="24" customFormat="1">
      <c r="A52" s="38"/>
      <c r="B52" s="118" t="s">
        <v>25</v>
      </c>
      <c r="C52" s="118"/>
      <c r="D52" s="40"/>
    </row>
    <row r="53" spans="1:6">
      <c r="A53" s="34">
        <v>8326000014</v>
      </c>
      <c r="B53" s="31" t="s">
        <v>351</v>
      </c>
      <c r="C53" s="51">
        <f>D53*Discounting!$B$3</f>
        <v>0</v>
      </c>
      <c r="D53" s="75">
        <v>0</v>
      </c>
      <c r="E53" s="24"/>
      <c r="F53" s="24"/>
    </row>
    <row r="54" spans="1:6">
      <c r="A54" s="34">
        <v>8326000005</v>
      </c>
      <c r="B54" s="31" t="s">
        <v>353</v>
      </c>
      <c r="C54" s="51">
        <f>D54*Discounting!$B$3</f>
        <v>0</v>
      </c>
      <c r="D54" s="75">
        <v>0</v>
      </c>
      <c r="E54" s="24"/>
      <c r="F54" s="24"/>
    </row>
    <row r="55" spans="1:6">
      <c r="A55" s="34">
        <v>8326000002</v>
      </c>
      <c r="B55" s="31" t="s">
        <v>352</v>
      </c>
      <c r="C55" s="51">
        <f>D55*Discounting!$B$3</f>
        <v>40</v>
      </c>
      <c r="D55" s="42">
        <v>50</v>
      </c>
      <c r="E55" s="79"/>
      <c r="F55" s="24"/>
    </row>
    <row r="56" spans="1:6">
      <c r="A56" s="34">
        <v>8325000002</v>
      </c>
      <c r="B56" s="31" t="s">
        <v>354</v>
      </c>
      <c r="C56" s="51">
        <f>D56*Discounting!$B$3</f>
        <v>112</v>
      </c>
      <c r="D56" s="42">
        <v>140</v>
      </c>
      <c r="E56" s="79"/>
      <c r="F56" s="24"/>
    </row>
    <row r="57" spans="1:6">
      <c r="A57" s="34">
        <v>8325000001</v>
      </c>
      <c r="B57" s="31" t="s">
        <v>355</v>
      </c>
      <c r="C57" s="51">
        <f>D57*Discounting!$B$3</f>
        <v>160</v>
      </c>
      <c r="D57" s="42">
        <v>200</v>
      </c>
      <c r="E57" s="79"/>
      <c r="F57" s="24"/>
    </row>
    <row r="58" spans="1:6" s="24" customFormat="1">
      <c r="A58" s="34">
        <v>8326000027</v>
      </c>
      <c r="B58" s="31" t="s">
        <v>357</v>
      </c>
      <c r="C58" s="51">
        <f>D58*Discounting!$B$3</f>
        <v>80</v>
      </c>
      <c r="D58" s="37">
        <v>100</v>
      </c>
    </row>
    <row r="59" spans="1:6">
      <c r="A59" s="34">
        <v>8324000002</v>
      </c>
      <c r="B59" s="31" t="s">
        <v>358</v>
      </c>
      <c r="C59" s="51">
        <f>D59*Discounting!$B$3</f>
        <v>600</v>
      </c>
      <c r="D59" s="42">
        <v>750</v>
      </c>
      <c r="E59" s="79"/>
      <c r="F59" s="24"/>
    </row>
    <row r="60" spans="1:6">
      <c r="A60" s="34">
        <v>8326000001</v>
      </c>
      <c r="B60" s="53" t="s">
        <v>184</v>
      </c>
      <c r="C60" s="51">
        <f>D60*Discounting!$B$3</f>
        <v>80</v>
      </c>
      <c r="D60" s="42">
        <v>100</v>
      </c>
      <c r="E60" s="79"/>
      <c r="F60" s="24"/>
    </row>
    <row r="61" spans="1:6">
      <c r="A61" s="34">
        <v>8324000003</v>
      </c>
      <c r="B61" s="31" t="s">
        <v>359</v>
      </c>
      <c r="C61" s="51">
        <f>D61*Discounting!$B$3</f>
        <v>160</v>
      </c>
      <c r="D61" s="42">
        <v>200</v>
      </c>
      <c r="E61" s="79"/>
      <c r="F61" s="24"/>
    </row>
    <row r="62" spans="1:6">
      <c r="A62" s="34">
        <v>8325000003</v>
      </c>
      <c r="B62" s="31" t="s">
        <v>362</v>
      </c>
      <c r="C62" s="51">
        <f>D62*Discounting!$B$3</f>
        <v>80</v>
      </c>
      <c r="D62" s="42">
        <v>100</v>
      </c>
      <c r="E62" s="79"/>
      <c r="F62" s="24"/>
    </row>
    <row r="63" spans="1:6" s="63" customFormat="1" ht="45">
      <c r="A63" s="52" t="s">
        <v>336</v>
      </c>
      <c r="B63" s="53" t="s">
        <v>185</v>
      </c>
      <c r="C63" s="51">
        <f>D63*Discounting!$B$3</f>
        <v>35.6</v>
      </c>
      <c r="D63" s="42">
        <v>44.5</v>
      </c>
      <c r="E63" s="79"/>
      <c r="F63" s="79"/>
    </row>
    <row r="64" spans="1:6">
      <c r="A64" s="34">
        <v>8326000024</v>
      </c>
      <c r="B64" s="53" t="s">
        <v>364</v>
      </c>
      <c r="C64" s="51">
        <f>D64*Discounting!$B$3</f>
        <v>80</v>
      </c>
      <c r="D64" s="42">
        <v>100</v>
      </c>
      <c r="E64" s="79"/>
      <c r="F64" s="24"/>
    </row>
    <row r="65" spans="1:6">
      <c r="A65" s="41"/>
      <c r="B65" s="120"/>
      <c r="C65" s="120"/>
      <c r="D65" s="30"/>
      <c r="E65" s="24"/>
      <c r="F65" s="24"/>
    </row>
    <row r="66" spans="1:6" ht="60">
      <c r="A66" s="34"/>
      <c r="B66" s="31" t="s">
        <v>356</v>
      </c>
      <c r="C66" s="51"/>
      <c r="D66" s="37"/>
      <c r="E66" s="24"/>
      <c r="F66" s="24"/>
    </row>
  </sheetData>
  <mergeCells count="9">
    <mergeCell ref="B47:D47"/>
    <mergeCell ref="A1:D1"/>
    <mergeCell ref="A7:B7"/>
    <mergeCell ref="A12:B12"/>
    <mergeCell ref="A17:B17"/>
    <mergeCell ref="A30:B30"/>
    <mergeCell ref="A35:B35"/>
    <mergeCell ref="A38:B38"/>
    <mergeCell ref="A44:B44"/>
  </mergeCells>
  <pageMargins left="0.7" right="0.7" top="0.75" bottom="0.75" header="0.3" footer="0.3"/>
  <pageSetup orientation="portrait" r:id="rId1"/>
  <headerFooter>
    <oddFooter>&amp;LCopyright © 2021 EF Johnson Company&amp;C&amp;P of &amp;N&amp;RVM5000</oddFooter>
  </headerFooter>
  <rowBreaks count="2" manualBreakCount="2">
    <brk id="6" max="16383" man="1"/>
    <brk id="3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0D052-A7DB-4158-9778-3C9847B56FCE}">
  <dimension ref="A1:L285"/>
  <sheetViews>
    <sheetView workbookViewId="0">
      <selection activeCell="B6" sqref="B6"/>
    </sheetView>
  </sheetViews>
  <sheetFormatPr defaultRowHeight="15"/>
  <cols>
    <col min="1" max="1" width="15" customWidth="1"/>
    <col min="2" max="2" width="51" style="130" customWidth="1"/>
    <col min="3" max="3" width="13.42578125" style="131" bestFit="1" customWidth="1"/>
    <col min="4" max="4" width="11.140625" style="131" bestFit="1" customWidth="1"/>
    <col min="5" max="6" width="9.140625" customWidth="1"/>
    <col min="7" max="7" width="15.5703125" customWidth="1"/>
    <col min="8" max="10" width="9.140625" customWidth="1"/>
    <col min="11" max="11" width="17.7109375" customWidth="1"/>
    <col min="12" max="12" width="21.5703125" customWidth="1"/>
  </cols>
  <sheetData>
    <row r="1" spans="1:12" ht="21">
      <c r="A1" s="877" t="s">
        <v>449</v>
      </c>
      <c r="B1" s="877"/>
      <c r="C1" s="877"/>
      <c r="D1" s="877"/>
      <c r="E1" s="877"/>
      <c r="F1" s="877"/>
      <c r="G1" s="877"/>
      <c r="H1" s="877"/>
      <c r="I1" s="877"/>
      <c r="J1" s="877"/>
      <c r="K1" s="877"/>
      <c r="L1" s="877"/>
    </row>
    <row r="2" spans="1:12" ht="21">
      <c r="A2" s="878" t="s">
        <v>1883</v>
      </c>
      <c r="B2" s="878"/>
      <c r="C2" s="627"/>
      <c r="D2" s="627"/>
      <c r="E2" s="627"/>
      <c r="F2" s="627"/>
      <c r="G2" s="627"/>
      <c r="H2" s="627"/>
      <c r="I2" s="627"/>
      <c r="J2" s="627"/>
      <c r="K2" s="627"/>
      <c r="L2" s="627"/>
    </row>
    <row r="3" spans="1:12">
      <c r="A3" s="876" t="s">
        <v>450</v>
      </c>
      <c r="B3" s="876"/>
      <c r="C3" s="129" t="s">
        <v>448</v>
      </c>
      <c r="D3" s="129" t="s">
        <v>451</v>
      </c>
      <c r="E3" s="129" t="s">
        <v>452</v>
      </c>
      <c r="F3" s="129" t="s">
        <v>453</v>
      </c>
      <c r="G3" s="129" t="s">
        <v>454</v>
      </c>
      <c r="H3" s="129" t="s">
        <v>455</v>
      </c>
      <c r="I3" s="129" t="s">
        <v>456</v>
      </c>
      <c r="J3" s="129" t="s">
        <v>457</v>
      </c>
      <c r="K3" s="129" t="s">
        <v>458</v>
      </c>
      <c r="L3" s="129" t="s">
        <v>459</v>
      </c>
    </row>
    <row r="4" spans="1:12">
      <c r="A4" t="s">
        <v>460</v>
      </c>
      <c r="B4" s="130" t="s">
        <v>461</v>
      </c>
      <c r="C4" s="131">
        <v>92</v>
      </c>
      <c r="D4" s="131">
        <v>115</v>
      </c>
      <c r="G4" s="132" t="s">
        <v>462</v>
      </c>
    </row>
    <row r="5" spans="1:12">
      <c r="A5" t="s">
        <v>463</v>
      </c>
      <c r="B5" s="130" t="s">
        <v>464</v>
      </c>
      <c r="C5" s="131">
        <v>160</v>
      </c>
      <c r="D5" s="131">
        <v>200</v>
      </c>
      <c r="G5" s="132" t="s">
        <v>462</v>
      </c>
    </row>
    <row r="6" spans="1:12">
      <c r="A6" t="s">
        <v>465</v>
      </c>
      <c r="B6" s="130" t="s">
        <v>466</v>
      </c>
      <c r="C6" s="131">
        <v>200</v>
      </c>
      <c r="D6" s="131">
        <v>250</v>
      </c>
      <c r="G6" s="132" t="s">
        <v>462</v>
      </c>
    </row>
    <row r="7" spans="1:12">
      <c r="A7" t="s">
        <v>278</v>
      </c>
      <c r="B7" s="130" t="s">
        <v>467</v>
      </c>
      <c r="C7" s="131">
        <v>118.4</v>
      </c>
      <c r="D7" s="131">
        <v>148</v>
      </c>
      <c r="E7" s="132" t="s">
        <v>462</v>
      </c>
      <c r="F7" s="132" t="s">
        <v>462</v>
      </c>
    </row>
    <row r="8" spans="1:12">
      <c r="A8" t="s">
        <v>277</v>
      </c>
      <c r="B8" s="130" t="s">
        <v>468</v>
      </c>
      <c r="C8" s="131">
        <v>111.2</v>
      </c>
      <c r="D8" s="131">
        <v>139</v>
      </c>
      <c r="E8" s="132" t="s">
        <v>462</v>
      </c>
      <c r="F8" s="132" t="s">
        <v>462</v>
      </c>
    </row>
    <row r="9" spans="1:12">
      <c r="A9" s="876" t="s">
        <v>469</v>
      </c>
      <c r="B9" s="876"/>
      <c r="C9" s="129" t="s">
        <v>448</v>
      </c>
      <c r="D9" s="129" t="s">
        <v>451</v>
      </c>
      <c r="E9" s="129" t="s">
        <v>452</v>
      </c>
      <c r="F9" s="129" t="s">
        <v>453</v>
      </c>
      <c r="G9" s="129" t="s">
        <v>454</v>
      </c>
      <c r="H9" s="129" t="s">
        <v>455</v>
      </c>
      <c r="I9" s="129" t="s">
        <v>456</v>
      </c>
      <c r="J9" s="129" t="s">
        <v>457</v>
      </c>
      <c r="K9" s="129" t="s">
        <v>458</v>
      </c>
      <c r="L9" s="129" t="s">
        <v>459</v>
      </c>
    </row>
    <row r="10" spans="1:12" ht="30">
      <c r="A10" t="s">
        <v>470</v>
      </c>
      <c r="B10" s="130" t="s">
        <v>471</v>
      </c>
      <c r="C10" s="131">
        <v>252</v>
      </c>
      <c r="D10" s="131">
        <v>315</v>
      </c>
      <c r="G10" s="132" t="s">
        <v>462</v>
      </c>
    </row>
    <row r="11" spans="1:12" ht="30">
      <c r="A11" t="s">
        <v>472</v>
      </c>
      <c r="B11" s="130" t="s">
        <v>473</v>
      </c>
      <c r="C11" s="131">
        <v>252</v>
      </c>
      <c r="D11" s="131">
        <v>315</v>
      </c>
      <c r="G11" s="132" t="s">
        <v>462</v>
      </c>
    </row>
    <row r="12" spans="1:12" ht="30">
      <c r="A12" t="s">
        <v>474</v>
      </c>
      <c r="B12" s="130" t="s">
        <v>475</v>
      </c>
      <c r="C12" s="131">
        <v>252</v>
      </c>
      <c r="D12" s="131">
        <v>315</v>
      </c>
      <c r="G12" s="132" t="s">
        <v>462</v>
      </c>
    </row>
    <row r="13" spans="1:12">
      <c r="A13" t="s">
        <v>476</v>
      </c>
      <c r="B13" s="130" t="s">
        <v>477</v>
      </c>
      <c r="C13" s="131">
        <v>116</v>
      </c>
      <c r="D13" s="131">
        <v>145</v>
      </c>
      <c r="E13" s="132" t="s">
        <v>462</v>
      </c>
      <c r="F13" s="132" t="s">
        <v>462</v>
      </c>
    </row>
    <row r="14" spans="1:12">
      <c r="A14" t="s">
        <v>90</v>
      </c>
      <c r="B14" s="130" t="s">
        <v>478</v>
      </c>
      <c r="C14" s="131">
        <v>295.2</v>
      </c>
      <c r="D14" s="131">
        <v>369</v>
      </c>
      <c r="E14" s="132" t="s">
        <v>462</v>
      </c>
      <c r="F14" s="132" t="s">
        <v>462</v>
      </c>
    </row>
    <row r="15" spans="1:12">
      <c r="A15" t="s">
        <v>479</v>
      </c>
      <c r="B15" s="130" t="s">
        <v>480</v>
      </c>
      <c r="C15" s="131">
        <v>399.20000000000005</v>
      </c>
      <c r="D15" s="131">
        <v>499</v>
      </c>
      <c r="G15" s="132" t="s">
        <v>462</v>
      </c>
    </row>
    <row r="16" spans="1:12">
      <c r="A16" t="s">
        <v>481</v>
      </c>
      <c r="B16" s="130" t="s">
        <v>482</v>
      </c>
      <c r="C16" s="131">
        <v>399.20000000000005</v>
      </c>
      <c r="D16" s="131">
        <v>499</v>
      </c>
      <c r="E16" s="132" t="s">
        <v>462</v>
      </c>
      <c r="F16" s="132" t="s">
        <v>462</v>
      </c>
    </row>
    <row r="17" spans="1:12">
      <c r="A17" s="876" t="s">
        <v>483</v>
      </c>
      <c r="B17" s="876"/>
      <c r="C17" s="129" t="s">
        <v>448</v>
      </c>
      <c r="D17" s="129" t="s">
        <v>451</v>
      </c>
      <c r="E17" s="129" t="s">
        <v>452</v>
      </c>
      <c r="F17" s="129" t="s">
        <v>453</v>
      </c>
      <c r="G17" s="129" t="s">
        <v>454</v>
      </c>
      <c r="H17" s="129" t="s">
        <v>455</v>
      </c>
      <c r="I17" s="129" t="s">
        <v>456</v>
      </c>
      <c r="J17" s="129" t="s">
        <v>457</v>
      </c>
      <c r="K17" s="129" t="s">
        <v>458</v>
      </c>
      <c r="L17" s="129" t="s">
        <v>459</v>
      </c>
    </row>
    <row r="18" spans="1:12">
      <c r="A18" t="s">
        <v>484</v>
      </c>
      <c r="B18" s="130" t="s">
        <v>485</v>
      </c>
      <c r="C18" s="131">
        <v>56</v>
      </c>
      <c r="D18" s="131">
        <v>70</v>
      </c>
      <c r="G18" s="132" t="s">
        <v>462</v>
      </c>
    </row>
    <row r="19" spans="1:12">
      <c r="A19" t="s">
        <v>91</v>
      </c>
      <c r="B19" s="130" t="s">
        <v>486</v>
      </c>
      <c r="C19" s="131">
        <v>47.44</v>
      </c>
      <c r="D19" s="131">
        <v>59.3</v>
      </c>
      <c r="E19" s="132" t="s">
        <v>462</v>
      </c>
      <c r="F19" s="132" t="s">
        <v>462</v>
      </c>
    </row>
    <row r="20" spans="1:12">
      <c r="A20" t="s">
        <v>92</v>
      </c>
      <c r="B20" s="130" t="s">
        <v>487</v>
      </c>
      <c r="C20" s="131">
        <v>47.44</v>
      </c>
      <c r="D20" s="131">
        <v>59.3</v>
      </c>
      <c r="E20" s="132" t="s">
        <v>462</v>
      </c>
      <c r="F20" s="132" t="s">
        <v>462</v>
      </c>
    </row>
    <row r="21" spans="1:12">
      <c r="A21" s="876" t="s">
        <v>488</v>
      </c>
      <c r="B21" s="876"/>
      <c r="C21" s="129" t="s">
        <v>448</v>
      </c>
      <c r="D21" s="129" t="s">
        <v>451</v>
      </c>
      <c r="E21" s="129" t="s">
        <v>452</v>
      </c>
      <c r="F21" s="129" t="s">
        <v>453</v>
      </c>
      <c r="G21" s="129" t="s">
        <v>454</v>
      </c>
      <c r="H21" s="129" t="s">
        <v>455</v>
      </c>
      <c r="I21" s="129" t="s">
        <v>456</v>
      </c>
      <c r="J21" s="129" t="s">
        <v>457</v>
      </c>
      <c r="K21" s="129" t="s">
        <v>458</v>
      </c>
      <c r="L21" s="129" t="s">
        <v>459</v>
      </c>
    </row>
    <row r="22" spans="1:12">
      <c r="A22" t="s">
        <v>489</v>
      </c>
      <c r="B22" s="130" t="s">
        <v>490</v>
      </c>
      <c r="C22" s="131">
        <v>112</v>
      </c>
      <c r="D22" s="131">
        <v>140</v>
      </c>
      <c r="G22" s="132" t="s">
        <v>462</v>
      </c>
    </row>
    <row r="23" spans="1:12">
      <c r="A23" t="s">
        <v>491</v>
      </c>
      <c r="B23" s="130" t="s">
        <v>492</v>
      </c>
      <c r="C23" s="131">
        <v>144</v>
      </c>
      <c r="D23" s="131">
        <v>180</v>
      </c>
      <c r="G23" s="132" t="s">
        <v>462</v>
      </c>
    </row>
    <row r="24" spans="1:12">
      <c r="A24" t="s">
        <v>493</v>
      </c>
      <c r="B24" s="130" t="s">
        <v>494</v>
      </c>
      <c r="C24" s="131">
        <v>360</v>
      </c>
      <c r="D24" s="131">
        <v>450</v>
      </c>
      <c r="E24" s="132" t="s">
        <v>462</v>
      </c>
      <c r="F24" s="132" t="s">
        <v>462</v>
      </c>
    </row>
    <row r="25" spans="1:12">
      <c r="A25" t="s">
        <v>495</v>
      </c>
      <c r="B25" s="130" t="s">
        <v>496</v>
      </c>
      <c r="C25" s="131">
        <v>360</v>
      </c>
      <c r="D25" s="131">
        <v>450</v>
      </c>
      <c r="E25" s="132" t="s">
        <v>462</v>
      </c>
      <c r="F25" s="132" t="s">
        <v>462</v>
      </c>
    </row>
    <row r="26" spans="1:12">
      <c r="A26" t="s">
        <v>497</v>
      </c>
      <c r="B26" s="130" t="s">
        <v>498</v>
      </c>
      <c r="C26" s="131">
        <v>112</v>
      </c>
      <c r="D26" s="131">
        <v>140</v>
      </c>
      <c r="E26" s="132" t="s">
        <v>462</v>
      </c>
      <c r="F26" s="132" t="s">
        <v>462</v>
      </c>
    </row>
    <row r="27" spans="1:12">
      <c r="A27" t="s">
        <v>499</v>
      </c>
      <c r="B27" s="130" t="s">
        <v>500</v>
      </c>
      <c r="C27" s="131">
        <v>8</v>
      </c>
      <c r="D27" s="131">
        <v>10</v>
      </c>
      <c r="E27" s="132" t="s">
        <v>462</v>
      </c>
      <c r="F27" s="132" t="s">
        <v>462</v>
      </c>
    </row>
    <row r="28" spans="1:12">
      <c r="A28" t="s">
        <v>94</v>
      </c>
      <c r="B28" s="130" t="s">
        <v>501</v>
      </c>
      <c r="C28" s="131">
        <v>142.4</v>
      </c>
      <c r="D28" s="131">
        <v>178</v>
      </c>
      <c r="E28" s="132" t="s">
        <v>462</v>
      </c>
      <c r="F28" s="132" t="s">
        <v>462</v>
      </c>
    </row>
    <row r="29" spans="1:12">
      <c r="A29" s="876" t="s">
        <v>502</v>
      </c>
      <c r="B29" s="876"/>
      <c r="C29" s="129" t="s">
        <v>448</v>
      </c>
      <c r="D29" s="129" t="s">
        <v>451</v>
      </c>
      <c r="E29" s="129" t="s">
        <v>452</v>
      </c>
      <c r="F29" s="129" t="s">
        <v>453</v>
      </c>
      <c r="G29" s="129" t="s">
        <v>454</v>
      </c>
      <c r="H29" s="129" t="s">
        <v>455</v>
      </c>
      <c r="I29" s="129" t="s">
        <v>456</v>
      </c>
      <c r="J29" s="129" t="s">
        <v>457</v>
      </c>
      <c r="K29" s="129" t="s">
        <v>458</v>
      </c>
      <c r="L29" s="129" t="s">
        <v>459</v>
      </c>
    </row>
    <row r="30" spans="1:12">
      <c r="A30" t="s">
        <v>503</v>
      </c>
      <c r="B30" s="130" t="s">
        <v>504</v>
      </c>
      <c r="C30" s="131">
        <v>92</v>
      </c>
      <c r="D30" s="131">
        <v>115</v>
      </c>
      <c r="G30" s="132" t="s">
        <v>462</v>
      </c>
    </row>
    <row r="31" spans="1:12">
      <c r="A31" t="s">
        <v>505</v>
      </c>
      <c r="B31" s="130" t="s">
        <v>506</v>
      </c>
      <c r="C31" s="131">
        <v>68</v>
      </c>
      <c r="D31" s="131">
        <v>85</v>
      </c>
      <c r="G31" s="132" t="s">
        <v>462</v>
      </c>
    </row>
    <row r="32" spans="1:12">
      <c r="A32" t="s">
        <v>507</v>
      </c>
      <c r="B32" s="130" t="s">
        <v>508</v>
      </c>
      <c r="C32" s="131">
        <v>304</v>
      </c>
      <c r="D32" s="131">
        <v>380</v>
      </c>
      <c r="E32" s="132" t="s">
        <v>462</v>
      </c>
      <c r="F32" s="132" t="s">
        <v>462</v>
      </c>
      <c r="J32" s="132" t="s">
        <v>462</v>
      </c>
    </row>
    <row r="33" spans="1:12">
      <c r="A33" t="s">
        <v>98</v>
      </c>
      <c r="B33" s="130" t="s">
        <v>509</v>
      </c>
      <c r="C33" s="131">
        <v>124.80000000000001</v>
      </c>
      <c r="D33" s="131">
        <v>156</v>
      </c>
      <c r="E33" s="132" t="s">
        <v>462</v>
      </c>
      <c r="F33" s="132" t="s">
        <v>462</v>
      </c>
    </row>
    <row r="34" spans="1:12">
      <c r="A34" t="s">
        <v>510</v>
      </c>
      <c r="B34" s="130" t="s">
        <v>511</v>
      </c>
      <c r="C34" s="131">
        <v>381.20000000000005</v>
      </c>
      <c r="D34" s="131">
        <v>476.5</v>
      </c>
      <c r="E34" s="132" t="s">
        <v>462</v>
      </c>
      <c r="F34" s="132" t="s">
        <v>462</v>
      </c>
    </row>
    <row r="35" spans="1:12">
      <c r="A35" t="s">
        <v>512</v>
      </c>
      <c r="B35" s="130" t="s">
        <v>513</v>
      </c>
      <c r="C35" s="131">
        <v>333.76</v>
      </c>
      <c r="D35" s="131">
        <v>417.2</v>
      </c>
      <c r="E35" s="132" t="s">
        <v>462</v>
      </c>
      <c r="F35" s="132" t="s">
        <v>462</v>
      </c>
    </row>
    <row r="36" spans="1:12">
      <c r="A36" s="876" t="s">
        <v>514</v>
      </c>
      <c r="B36" s="876"/>
      <c r="C36" s="129" t="s">
        <v>448</v>
      </c>
      <c r="D36" s="129" t="s">
        <v>451</v>
      </c>
      <c r="E36" s="129" t="s">
        <v>452</v>
      </c>
      <c r="F36" s="129" t="s">
        <v>453</v>
      </c>
      <c r="G36" s="129" t="s">
        <v>454</v>
      </c>
      <c r="H36" s="129" t="s">
        <v>455</v>
      </c>
      <c r="I36" s="129" t="s">
        <v>456</v>
      </c>
      <c r="J36" s="129" t="s">
        <v>457</v>
      </c>
      <c r="K36" s="129" t="s">
        <v>458</v>
      </c>
      <c r="L36" s="129" t="s">
        <v>459</v>
      </c>
    </row>
    <row r="37" spans="1:12">
      <c r="A37" t="s">
        <v>515</v>
      </c>
      <c r="B37" s="130" t="s">
        <v>516</v>
      </c>
      <c r="C37" s="131">
        <v>112</v>
      </c>
      <c r="D37" s="131">
        <v>140</v>
      </c>
      <c r="L37" s="132" t="s">
        <v>462</v>
      </c>
    </row>
    <row r="38" spans="1:12">
      <c r="A38" t="s">
        <v>177</v>
      </c>
      <c r="B38" s="130" t="s">
        <v>517</v>
      </c>
      <c r="C38" s="131">
        <v>112</v>
      </c>
      <c r="D38" s="131">
        <v>140</v>
      </c>
      <c r="I38" s="132" t="s">
        <v>462</v>
      </c>
      <c r="K38" s="132" t="s">
        <v>462</v>
      </c>
    </row>
    <row r="39" spans="1:12">
      <c r="A39" t="s">
        <v>518</v>
      </c>
      <c r="B39" s="130" t="s">
        <v>519</v>
      </c>
      <c r="C39" s="131">
        <v>232</v>
      </c>
      <c r="D39" s="131">
        <v>290</v>
      </c>
      <c r="L39" s="132" t="s">
        <v>462</v>
      </c>
    </row>
    <row r="40" spans="1:12">
      <c r="A40" t="s">
        <v>520</v>
      </c>
      <c r="B40" s="130" t="s">
        <v>521</v>
      </c>
      <c r="C40" s="131">
        <v>360</v>
      </c>
      <c r="D40" s="131">
        <v>450</v>
      </c>
      <c r="I40" s="132" t="s">
        <v>462</v>
      </c>
      <c r="K40" s="132" t="s">
        <v>462</v>
      </c>
    </row>
    <row r="41" spans="1:12">
      <c r="A41" t="s">
        <v>522</v>
      </c>
      <c r="B41" s="130" t="s">
        <v>523</v>
      </c>
      <c r="C41" s="131">
        <v>232</v>
      </c>
      <c r="D41" s="131">
        <v>290</v>
      </c>
      <c r="L41" s="132" t="s">
        <v>462</v>
      </c>
    </row>
    <row r="42" spans="1:12">
      <c r="A42" t="s">
        <v>524</v>
      </c>
      <c r="B42" s="130" t="s">
        <v>525</v>
      </c>
      <c r="C42" s="131">
        <v>360</v>
      </c>
      <c r="D42" s="131">
        <v>450</v>
      </c>
      <c r="K42" s="132" t="s">
        <v>462</v>
      </c>
    </row>
    <row r="43" spans="1:12">
      <c r="A43" t="s">
        <v>282</v>
      </c>
      <c r="B43" s="130" t="s">
        <v>526</v>
      </c>
      <c r="C43" s="131">
        <v>44.64</v>
      </c>
      <c r="D43" s="131">
        <v>55.8</v>
      </c>
      <c r="H43" s="132" t="s">
        <v>462</v>
      </c>
      <c r="J43" s="132" t="s">
        <v>462</v>
      </c>
    </row>
    <row r="44" spans="1:12">
      <c r="A44" t="s">
        <v>283</v>
      </c>
      <c r="B44" s="130" t="s">
        <v>527</v>
      </c>
      <c r="C44" s="131">
        <v>80.960000000000008</v>
      </c>
      <c r="D44" s="131">
        <v>101.2</v>
      </c>
      <c r="H44" s="132" t="s">
        <v>462</v>
      </c>
      <c r="J44" s="132" t="s">
        <v>462</v>
      </c>
    </row>
    <row r="45" spans="1:12">
      <c r="A45" s="876" t="s">
        <v>528</v>
      </c>
      <c r="B45" s="876"/>
      <c r="C45" s="129" t="s">
        <v>448</v>
      </c>
      <c r="D45" s="129" t="s">
        <v>451</v>
      </c>
      <c r="E45" s="129" t="s">
        <v>452</v>
      </c>
      <c r="F45" s="129" t="s">
        <v>453</v>
      </c>
      <c r="G45" s="129" t="s">
        <v>454</v>
      </c>
      <c r="H45" s="129" t="s">
        <v>455</v>
      </c>
      <c r="I45" s="129" t="s">
        <v>456</v>
      </c>
      <c r="J45" s="129" t="s">
        <v>457</v>
      </c>
      <c r="K45" s="129" t="s">
        <v>458</v>
      </c>
      <c r="L45" s="129" t="s">
        <v>459</v>
      </c>
    </row>
    <row r="46" spans="1:12">
      <c r="A46" t="s">
        <v>529</v>
      </c>
      <c r="B46" s="130" t="s">
        <v>530</v>
      </c>
      <c r="C46" s="131">
        <v>384</v>
      </c>
      <c r="D46" s="131">
        <v>480</v>
      </c>
      <c r="L46" s="132" t="s">
        <v>462</v>
      </c>
    </row>
    <row r="47" spans="1:12">
      <c r="A47" t="s">
        <v>321</v>
      </c>
      <c r="B47" s="130" t="s">
        <v>531</v>
      </c>
      <c r="C47" s="131">
        <v>384</v>
      </c>
      <c r="D47" s="131">
        <v>480</v>
      </c>
      <c r="I47" s="132" t="s">
        <v>462</v>
      </c>
      <c r="K47" s="132" t="s">
        <v>462</v>
      </c>
    </row>
    <row r="48" spans="1:12">
      <c r="A48" t="s">
        <v>323</v>
      </c>
      <c r="B48" s="130" t="s">
        <v>532</v>
      </c>
      <c r="C48" s="131">
        <v>163.20000000000002</v>
      </c>
      <c r="D48" s="131">
        <v>204</v>
      </c>
      <c r="H48" s="132" t="s">
        <v>462</v>
      </c>
      <c r="J48" s="132" t="s">
        <v>462</v>
      </c>
    </row>
    <row r="49" spans="1:12">
      <c r="A49" t="s">
        <v>322</v>
      </c>
      <c r="B49" s="130" t="s">
        <v>533</v>
      </c>
      <c r="C49" s="131">
        <v>73.600000000000009</v>
      </c>
      <c r="D49" s="131">
        <v>92</v>
      </c>
      <c r="H49" s="132" t="s">
        <v>462</v>
      </c>
      <c r="J49" s="132" t="s">
        <v>462</v>
      </c>
    </row>
    <row r="50" spans="1:12">
      <c r="A50" s="876" t="s">
        <v>534</v>
      </c>
      <c r="B50" s="876"/>
      <c r="C50" s="129" t="s">
        <v>448</v>
      </c>
      <c r="D50" s="129" t="s">
        <v>451</v>
      </c>
      <c r="E50" s="129" t="s">
        <v>452</v>
      </c>
      <c r="F50" s="129" t="s">
        <v>453</v>
      </c>
      <c r="G50" s="129" t="s">
        <v>454</v>
      </c>
      <c r="H50" s="129" t="s">
        <v>455</v>
      </c>
      <c r="I50" s="129" t="s">
        <v>456</v>
      </c>
      <c r="J50" s="129" t="s">
        <v>457</v>
      </c>
      <c r="K50" s="129" t="s">
        <v>458</v>
      </c>
      <c r="L50" s="129" t="s">
        <v>459</v>
      </c>
    </row>
    <row r="51" spans="1:12">
      <c r="A51" t="s">
        <v>535</v>
      </c>
      <c r="B51" s="130" t="s">
        <v>536</v>
      </c>
      <c r="C51" s="131">
        <v>64</v>
      </c>
      <c r="D51" s="131">
        <v>80</v>
      </c>
      <c r="I51" s="132" t="s">
        <v>462</v>
      </c>
      <c r="K51" s="132" t="s">
        <v>462</v>
      </c>
    </row>
    <row r="52" spans="1:12">
      <c r="A52" t="s">
        <v>181</v>
      </c>
      <c r="B52" s="130" t="s">
        <v>537</v>
      </c>
      <c r="C52" s="131">
        <v>60</v>
      </c>
      <c r="D52" s="131">
        <v>75</v>
      </c>
      <c r="I52" s="132" t="s">
        <v>462</v>
      </c>
      <c r="K52" s="132" t="s">
        <v>462</v>
      </c>
    </row>
    <row r="53" spans="1:12">
      <c r="A53" t="s">
        <v>107</v>
      </c>
      <c r="B53" s="130" t="s">
        <v>538</v>
      </c>
      <c r="C53" s="131">
        <v>53.84</v>
      </c>
      <c r="D53" s="131">
        <v>67.3</v>
      </c>
      <c r="H53" s="132" t="s">
        <v>462</v>
      </c>
      <c r="I53" s="132" t="s">
        <v>462</v>
      </c>
      <c r="J53" s="132" t="s">
        <v>462</v>
      </c>
    </row>
    <row r="54" spans="1:12" ht="30">
      <c r="A54" t="s">
        <v>108</v>
      </c>
      <c r="B54" s="130" t="s">
        <v>539</v>
      </c>
      <c r="C54" s="131">
        <v>31.360000000000003</v>
      </c>
      <c r="D54" s="131">
        <v>39.200000000000003</v>
      </c>
      <c r="H54" s="132" t="s">
        <v>462</v>
      </c>
    </row>
    <row r="55" spans="1:12">
      <c r="A55" t="s">
        <v>246</v>
      </c>
      <c r="B55" s="130" t="s">
        <v>540</v>
      </c>
      <c r="C55" s="131">
        <v>51.360000000000007</v>
      </c>
      <c r="D55" s="131">
        <v>64.2</v>
      </c>
      <c r="H55" s="132" t="s">
        <v>462</v>
      </c>
      <c r="I55" s="132" t="s">
        <v>462</v>
      </c>
      <c r="J55" s="132" t="s">
        <v>462</v>
      </c>
    </row>
    <row r="56" spans="1:12">
      <c r="A56" t="s">
        <v>344</v>
      </c>
      <c r="B56" s="130" t="s">
        <v>541</v>
      </c>
      <c r="C56" s="131">
        <v>41.760000000000005</v>
      </c>
      <c r="D56" s="131">
        <v>52.2</v>
      </c>
      <c r="H56" s="132" t="s">
        <v>462</v>
      </c>
      <c r="J56" s="132" t="s">
        <v>462</v>
      </c>
    </row>
    <row r="57" spans="1:12">
      <c r="A57" t="s">
        <v>320</v>
      </c>
      <c r="B57" s="130" t="s">
        <v>542</v>
      </c>
      <c r="C57" s="131">
        <v>20.96</v>
      </c>
      <c r="D57" s="131">
        <v>26.2</v>
      </c>
      <c r="H57" s="132" t="s">
        <v>462</v>
      </c>
      <c r="J57" s="132" t="s">
        <v>462</v>
      </c>
    </row>
    <row r="58" spans="1:12">
      <c r="A58" s="876" t="s">
        <v>543</v>
      </c>
      <c r="B58" s="876"/>
      <c r="C58" s="129" t="s">
        <v>448</v>
      </c>
      <c r="D58" s="129" t="s">
        <v>451</v>
      </c>
      <c r="E58" s="129" t="s">
        <v>452</v>
      </c>
      <c r="F58" s="129" t="s">
        <v>453</v>
      </c>
      <c r="G58" s="129" t="s">
        <v>454</v>
      </c>
      <c r="H58" s="129" t="s">
        <v>455</v>
      </c>
      <c r="I58" s="129" t="s">
        <v>456</v>
      </c>
      <c r="J58" s="129" t="s">
        <v>457</v>
      </c>
      <c r="K58" s="129" t="s">
        <v>458</v>
      </c>
      <c r="L58" s="129" t="s">
        <v>459</v>
      </c>
    </row>
    <row r="59" spans="1:12" ht="30">
      <c r="A59" t="s">
        <v>544</v>
      </c>
      <c r="B59" s="130" t="s">
        <v>545</v>
      </c>
      <c r="C59" s="131">
        <v>24</v>
      </c>
      <c r="D59" s="131">
        <v>30</v>
      </c>
      <c r="G59" s="132" t="s">
        <v>462</v>
      </c>
    </row>
    <row r="60" spans="1:12">
      <c r="A60" t="s">
        <v>546</v>
      </c>
      <c r="B60" s="130" t="s">
        <v>547</v>
      </c>
      <c r="C60" s="131">
        <v>36</v>
      </c>
      <c r="D60" s="131">
        <v>45</v>
      </c>
      <c r="G60" s="132" t="s">
        <v>462</v>
      </c>
    </row>
    <row r="61" spans="1:12">
      <c r="A61" t="s">
        <v>548</v>
      </c>
      <c r="B61" s="130" t="s">
        <v>549</v>
      </c>
      <c r="C61" s="131">
        <v>24</v>
      </c>
      <c r="D61" s="131">
        <v>30</v>
      </c>
      <c r="G61" s="132" t="s">
        <v>462</v>
      </c>
    </row>
    <row r="62" spans="1:12">
      <c r="A62" t="s">
        <v>550</v>
      </c>
      <c r="B62" s="130" t="s">
        <v>551</v>
      </c>
      <c r="C62" s="131">
        <v>24</v>
      </c>
      <c r="D62" s="131">
        <v>30</v>
      </c>
      <c r="G62" s="132" t="s">
        <v>462</v>
      </c>
    </row>
    <row r="63" spans="1:12" ht="30">
      <c r="A63" t="s">
        <v>552</v>
      </c>
      <c r="B63" s="130" t="s">
        <v>553</v>
      </c>
      <c r="C63" s="131">
        <v>24</v>
      </c>
      <c r="D63" s="131">
        <v>30</v>
      </c>
      <c r="G63" s="132" t="s">
        <v>462</v>
      </c>
    </row>
    <row r="64" spans="1:12" ht="30">
      <c r="A64" t="s">
        <v>554</v>
      </c>
      <c r="B64" s="130" t="s">
        <v>555</v>
      </c>
      <c r="C64" s="131">
        <v>56</v>
      </c>
      <c r="D64" s="131">
        <v>70</v>
      </c>
      <c r="G64" s="132" t="s">
        <v>462</v>
      </c>
    </row>
    <row r="65" spans="1:6">
      <c r="A65" t="s">
        <v>55</v>
      </c>
      <c r="B65" s="130" t="s">
        <v>556</v>
      </c>
      <c r="C65" s="131">
        <v>14</v>
      </c>
      <c r="D65" s="131">
        <v>17.5</v>
      </c>
      <c r="E65" s="132" t="s">
        <v>462</v>
      </c>
      <c r="F65" s="132" t="s">
        <v>462</v>
      </c>
    </row>
    <row r="66" spans="1:6">
      <c r="A66" t="s">
        <v>57</v>
      </c>
      <c r="B66" s="130" t="s">
        <v>557</v>
      </c>
      <c r="C66" s="131">
        <v>14</v>
      </c>
      <c r="D66" s="131">
        <v>17.5</v>
      </c>
      <c r="E66" s="132" t="s">
        <v>462</v>
      </c>
      <c r="F66" s="132" t="s">
        <v>462</v>
      </c>
    </row>
    <row r="67" spans="1:6">
      <c r="A67" t="s">
        <v>59</v>
      </c>
      <c r="B67" s="130" t="s">
        <v>558</v>
      </c>
      <c r="C67" s="131">
        <v>14</v>
      </c>
      <c r="D67" s="131">
        <v>17.5</v>
      </c>
      <c r="E67" s="132" t="s">
        <v>462</v>
      </c>
      <c r="F67" s="132" t="s">
        <v>462</v>
      </c>
    </row>
    <row r="68" spans="1:6">
      <c r="A68" t="s">
        <v>61</v>
      </c>
      <c r="B68" s="130" t="s">
        <v>559</v>
      </c>
      <c r="C68" s="131">
        <v>14</v>
      </c>
      <c r="D68" s="131">
        <v>17.5</v>
      </c>
      <c r="E68" s="132" t="s">
        <v>462</v>
      </c>
      <c r="F68" s="132" t="s">
        <v>462</v>
      </c>
    </row>
    <row r="69" spans="1:6">
      <c r="A69" t="s">
        <v>63</v>
      </c>
      <c r="B69" s="130" t="s">
        <v>560</v>
      </c>
      <c r="C69" s="131">
        <v>14</v>
      </c>
      <c r="D69" s="131">
        <v>17.5</v>
      </c>
      <c r="E69" s="132" t="s">
        <v>462</v>
      </c>
      <c r="F69" s="132" t="s">
        <v>462</v>
      </c>
    </row>
    <row r="70" spans="1:6">
      <c r="A70" t="s">
        <v>65</v>
      </c>
      <c r="B70" s="130" t="s">
        <v>561</v>
      </c>
      <c r="C70" s="131">
        <v>14</v>
      </c>
      <c r="D70" s="131">
        <v>17.5</v>
      </c>
      <c r="E70" s="132" t="s">
        <v>462</v>
      </c>
      <c r="F70" s="132" t="s">
        <v>462</v>
      </c>
    </row>
    <row r="71" spans="1:6">
      <c r="A71" t="s">
        <v>67</v>
      </c>
      <c r="B71" s="130" t="s">
        <v>562</v>
      </c>
      <c r="C71" s="131">
        <v>29.360000000000003</v>
      </c>
      <c r="D71" s="131">
        <v>36.700000000000003</v>
      </c>
      <c r="E71" s="132" t="s">
        <v>462</v>
      </c>
      <c r="F71" s="132" t="s">
        <v>462</v>
      </c>
    </row>
    <row r="72" spans="1:6">
      <c r="A72" t="s">
        <v>43</v>
      </c>
      <c r="B72" s="130" t="s">
        <v>563</v>
      </c>
      <c r="C72" s="131">
        <v>14</v>
      </c>
      <c r="D72" s="131">
        <v>17.5</v>
      </c>
      <c r="E72" s="132" t="s">
        <v>462</v>
      </c>
      <c r="F72" s="132" t="s">
        <v>462</v>
      </c>
    </row>
    <row r="73" spans="1:6">
      <c r="A73" t="s">
        <v>45</v>
      </c>
      <c r="B73" s="130" t="s">
        <v>564</v>
      </c>
      <c r="C73" s="131">
        <v>14</v>
      </c>
      <c r="D73" s="131">
        <v>17.5</v>
      </c>
      <c r="E73" s="132" t="s">
        <v>462</v>
      </c>
      <c r="F73" s="132" t="s">
        <v>462</v>
      </c>
    </row>
    <row r="74" spans="1:6">
      <c r="A74" t="s">
        <v>47</v>
      </c>
      <c r="B74" s="130" t="s">
        <v>565</v>
      </c>
      <c r="C74" s="131">
        <v>14</v>
      </c>
      <c r="D74" s="131">
        <v>17.5</v>
      </c>
      <c r="E74" s="132" t="s">
        <v>462</v>
      </c>
      <c r="F74" s="132" t="s">
        <v>462</v>
      </c>
    </row>
    <row r="75" spans="1:6">
      <c r="A75" t="s">
        <v>49</v>
      </c>
      <c r="B75" s="130" t="s">
        <v>566</v>
      </c>
      <c r="C75" s="131">
        <v>14</v>
      </c>
      <c r="D75" s="131">
        <v>17.5</v>
      </c>
      <c r="E75" s="132" t="s">
        <v>462</v>
      </c>
      <c r="F75" s="132" t="s">
        <v>462</v>
      </c>
    </row>
    <row r="76" spans="1:6">
      <c r="A76" t="s">
        <v>51</v>
      </c>
      <c r="B76" s="130" t="s">
        <v>567</v>
      </c>
      <c r="C76" s="131">
        <v>14</v>
      </c>
      <c r="D76" s="131">
        <v>17.5</v>
      </c>
      <c r="E76" s="132" t="s">
        <v>462</v>
      </c>
      <c r="F76" s="132" t="s">
        <v>462</v>
      </c>
    </row>
    <row r="77" spans="1:6">
      <c r="A77" t="s">
        <v>53</v>
      </c>
      <c r="B77" s="130" t="s">
        <v>568</v>
      </c>
      <c r="C77" s="131">
        <v>14</v>
      </c>
      <c r="D77" s="131">
        <v>17.5</v>
      </c>
      <c r="E77" s="132" t="s">
        <v>462</v>
      </c>
      <c r="F77" s="132" t="s">
        <v>462</v>
      </c>
    </row>
    <row r="78" spans="1:6">
      <c r="A78" t="s">
        <v>342</v>
      </c>
      <c r="B78" s="130" t="s">
        <v>569</v>
      </c>
      <c r="C78" s="131">
        <v>35.839999999999996</v>
      </c>
      <c r="D78" s="131">
        <v>44.8</v>
      </c>
      <c r="E78" s="132" t="s">
        <v>462</v>
      </c>
      <c r="F78" s="132" t="s">
        <v>462</v>
      </c>
    </row>
    <row r="79" spans="1:6">
      <c r="A79" t="s">
        <v>372</v>
      </c>
      <c r="B79" s="130" t="s">
        <v>570</v>
      </c>
      <c r="C79" s="131">
        <v>31.439999999999998</v>
      </c>
      <c r="D79" s="131">
        <v>39.299999999999997</v>
      </c>
      <c r="E79" s="132" t="s">
        <v>462</v>
      </c>
      <c r="F79" s="132" t="s">
        <v>462</v>
      </c>
    </row>
    <row r="80" spans="1:6">
      <c r="A80" t="s">
        <v>100</v>
      </c>
      <c r="B80" s="130" t="s">
        <v>571</v>
      </c>
      <c r="C80" s="131">
        <v>29.84</v>
      </c>
      <c r="D80" s="131">
        <v>37.299999999999997</v>
      </c>
      <c r="E80" s="132" t="s">
        <v>462</v>
      </c>
      <c r="F80" s="132" t="s">
        <v>462</v>
      </c>
    </row>
    <row r="81" spans="1:12">
      <c r="A81" t="s">
        <v>102</v>
      </c>
      <c r="B81" s="130" t="s">
        <v>572</v>
      </c>
      <c r="C81" s="131">
        <v>21.36</v>
      </c>
      <c r="D81" s="131">
        <v>26.7</v>
      </c>
      <c r="E81" s="132" t="s">
        <v>462</v>
      </c>
      <c r="F81" s="132" t="s">
        <v>462</v>
      </c>
    </row>
    <row r="82" spans="1:12">
      <c r="A82" s="876" t="s">
        <v>573</v>
      </c>
      <c r="B82" s="876"/>
      <c r="C82" s="129" t="s">
        <v>448</v>
      </c>
      <c r="D82" s="129" t="s">
        <v>451</v>
      </c>
      <c r="E82" s="129" t="s">
        <v>452</v>
      </c>
      <c r="F82" s="129" t="s">
        <v>453</v>
      </c>
      <c r="G82" s="129" t="s">
        <v>454</v>
      </c>
      <c r="H82" s="129" t="s">
        <v>455</v>
      </c>
      <c r="I82" s="129" t="s">
        <v>456</v>
      </c>
      <c r="J82" s="129" t="s">
        <v>457</v>
      </c>
      <c r="K82" s="129" t="s">
        <v>458</v>
      </c>
      <c r="L82" s="129" t="s">
        <v>459</v>
      </c>
    </row>
    <row r="83" spans="1:12" ht="30">
      <c r="A83" t="s">
        <v>574</v>
      </c>
      <c r="B83" s="130" t="s">
        <v>575</v>
      </c>
      <c r="C83" s="131">
        <v>252</v>
      </c>
      <c r="D83" s="131">
        <v>315</v>
      </c>
      <c r="K83" s="132" t="s">
        <v>462</v>
      </c>
      <c r="L83" s="132" t="s">
        <v>462</v>
      </c>
    </row>
    <row r="84" spans="1:12">
      <c r="A84" t="s">
        <v>576</v>
      </c>
      <c r="B84" s="130" t="s">
        <v>577</v>
      </c>
      <c r="C84" s="131">
        <v>80</v>
      </c>
      <c r="D84" s="131">
        <v>100</v>
      </c>
      <c r="H84" s="132" t="s">
        <v>462</v>
      </c>
      <c r="I84" s="132" t="s">
        <v>462</v>
      </c>
      <c r="J84" s="132" t="s">
        <v>462</v>
      </c>
    </row>
    <row r="85" spans="1:12">
      <c r="A85" t="s">
        <v>578</v>
      </c>
      <c r="B85" s="130" t="s">
        <v>579</v>
      </c>
      <c r="C85" s="131">
        <v>64</v>
      </c>
      <c r="D85" s="131">
        <v>80</v>
      </c>
    </row>
    <row r="86" spans="1:12">
      <c r="A86" t="s">
        <v>580</v>
      </c>
      <c r="B86" s="130" t="s">
        <v>581</v>
      </c>
      <c r="C86" s="131">
        <v>224</v>
      </c>
      <c r="D86" s="131">
        <v>280</v>
      </c>
    </row>
    <row r="87" spans="1:12">
      <c r="A87" t="s">
        <v>582</v>
      </c>
      <c r="B87" s="130" t="s">
        <v>583</v>
      </c>
      <c r="C87" s="131">
        <v>96</v>
      </c>
      <c r="D87" s="131">
        <v>120</v>
      </c>
      <c r="H87" s="132" t="s">
        <v>462</v>
      </c>
      <c r="I87" s="132" t="s">
        <v>462</v>
      </c>
      <c r="J87" s="132" t="s">
        <v>462</v>
      </c>
    </row>
    <row r="88" spans="1:12" ht="17.25">
      <c r="A88" s="133" t="s">
        <v>336</v>
      </c>
      <c r="B88" s="134" t="s">
        <v>584</v>
      </c>
      <c r="C88" s="131">
        <v>35.6</v>
      </c>
      <c r="D88" s="131">
        <v>44.5</v>
      </c>
      <c r="H88" s="132" t="s">
        <v>585</v>
      </c>
      <c r="I88" s="132" t="s">
        <v>585</v>
      </c>
      <c r="J88" s="132" t="s">
        <v>585</v>
      </c>
    </row>
    <row r="89" spans="1:12">
      <c r="A89" s="876" t="s">
        <v>586</v>
      </c>
      <c r="B89" s="876"/>
      <c r="C89" s="129" t="s">
        <v>448</v>
      </c>
      <c r="D89" s="129" t="s">
        <v>451</v>
      </c>
      <c r="E89" s="129" t="s">
        <v>452</v>
      </c>
      <c r="F89" s="129" t="s">
        <v>453</v>
      </c>
      <c r="G89" s="129" t="s">
        <v>454</v>
      </c>
      <c r="H89" s="129" t="s">
        <v>455</v>
      </c>
      <c r="I89" s="129" t="s">
        <v>456</v>
      </c>
      <c r="J89" s="129" t="s">
        <v>457</v>
      </c>
      <c r="K89" s="129" t="s">
        <v>458</v>
      </c>
      <c r="L89" s="129" t="s">
        <v>459</v>
      </c>
    </row>
    <row r="90" spans="1:12">
      <c r="A90" t="s">
        <v>587</v>
      </c>
      <c r="B90" s="130" t="s">
        <v>588</v>
      </c>
      <c r="C90" s="131">
        <v>72</v>
      </c>
      <c r="D90" s="131">
        <v>90</v>
      </c>
      <c r="K90" s="132" t="s">
        <v>462</v>
      </c>
      <c r="L90" s="132" t="s">
        <v>462</v>
      </c>
    </row>
    <row r="91" spans="1:12" ht="30">
      <c r="A91" t="s">
        <v>589</v>
      </c>
      <c r="B91" s="130" t="s">
        <v>590</v>
      </c>
      <c r="C91" s="131">
        <v>68</v>
      </c>
      <c r="D91" s="131">
        <v>85</v>
      </c>
      <c r="H91" s="132" t="s">
        <v>462</v>
      </c>
      <c r="I91" s="132" t="s">
        <v>462</v>
      </c>
      <c r="J91" s="132" t="s">
        <v>462</v>
      </c>
      <c r="K91" s="132" t="s">
        <v>462</v>
      </c>
      <c r="L91" s="132" t="s">
        <v>462</v>
      </c>
    </row>
    <row r="92" spans="1:12">
      <c r="A92" t="s">
        <v>591</v>
      </c>
      <c r="B92" s="130" t="s">
        <v>592</v>
      </c>
      <c r="C92" s="131">
        <v>64</v>
      </c>
      <c r="D92" s="131">
        <v>80</v>
      </c>
      <c r="H92" s="132" t="s">
        <v>462</v>
      </c>
      <c r="I92" s="132" t="s">
        <v>462</v>
      </c>
      <c r="J92" s="132" t="s">
        <v>462</v>
      </c>
      <c r="K92" s="132" t="s">
        <v>462</v>
      </c>
      <c r="L92" s="132" t="s">
        <v>462</v>
      </c>
    </row>
    <row r="93" spans="1:12">
      <c r="A93" t="s">
        <v>593</v>
      </c>
      <c r="B93" s="130" t="s">
        <v>594</v>
      </c>
      <c r="C93" s="131">
        <v>64</v>
      </c>
      <c r="D93" s="131">
        <v>80</v>
      </c>
      <c r="K93" s="132" t="s">
        <v>462</v>
      </c>
      <c r="L93" s="132" t="s">
        <v>462</v>
      </c>
    </row>
    <row r="94" spans="1:12">
      <c r="A94" t="s">
        <v>595</v>
      </c>
      <c r="B94" s="130" t="s">
        <v>596</v>
      </c>
      <c r="C94" s="131">
        <v>176</v>
      </c>
      <c r="D94" s="131">
        <v>220</v>
      </c>
      <c r="K94" s="132" t="s">
        <v>462</v>
      </c>
      <c r="L94" s="132" t="s">
        <v>462</v>
      </c>
    </row>
    <row r="95" spans="1:12" ht="30">
      <c r="A95" t="s">
        <v>597</v>
      </c>
      <c r="B95" s="130" t="s">
        <v>598</v>
      </c>
      <c r="C95" s="131">
        <v>84</v>
      </c>
      <c r="D95" s="131">
        <v>105</v>
      </c>
      <c r="H95" s="132" t="s">
        <v>462</v>
      </c>
      <c r="I95" s="132" t="s">
        <v>462</v>
      </c>
      <c r="J95" s="132" t="s">
        <v>462</v>
      </c>
    </row>
    <row r="96" spans="1:12">
      <c r="A96" t="s">
        <v>599</v>
      </c>
      <c r="B96" s="130" t="s">
        <v>600</v>
      </c>
      <c r="C96" s="131">
        <v>92</v>
      </c>
      <c r="D96" s="131">
        <v>115</v>
      </c>
      <c r="H96" s="132" t="s">
        <v>462</v>
      </c>
      <c r="I96" s="132" t="s">
        <v>462</v>
      </c>
      <c r="J96" s="132" t="s">
        <v>462</v>
      </c>
      <c r="K96" s="132" t="s">
        <v>462</v>
      </c>
      <c r="L96" s="132" t="s">
        <v>462</v>
      </c>
    </row>
    <row r="97" spans="1:12">
      <c r="A97" t="s">
        <v>601</v>
      </c>
      <c r="B97" s="130" t="s">
        <v>602</v>
      </c>
      <c r="C97" s="131">
        <v>25.960000000000004</v>
      </c>
      <c r="D97" s="131">
        <v>32.450000000000003</v>
      </c>
      <c r="H97" s="132" t="s">
        <v>462</v>
      </c>
      <c r="I97" s="132" t="s">
        <v>462</v>
      </c>
      <c r="J97" s="132" t="s">
        <v>462</v>
      </c>
    </row>
    <row r="98" spans="1:12">
      <c r="A98" s="876" t="s">
        <v>603</v>
      </c>
      <c r="B98" s="876"/>
      <c r="C98" s="129" t="s">
        <v>448</v>
      </c>
      <c r="D98" s="129" t="s">
        <v>451</v>
      </c>
      <c r="E98" s="129" t="s">
        <v>452</v>
      </c>
      <c r="F98" s="129" t="s">
        <v>453</v>
      </c>
      <c r="G98" s="129" t="s">
        <v>454</v>
      </c>
      <c r="H98" s="129" t="s">
        <v>455</v>
      </c>
      <c r="I98" s="129" t="s">
        <v>456</v>
      </c>
      <c r="J98" s="129" t="s">
        <v>457</v>
      </c>
      <c r="K98" s="129" t="s">
        <v>458</v>
      </c>
      <c r="L98" s="129" t="s">
        <v>459</v>
      </c>
    </row>
    <row r="99" spans="1:12">
      <c r="A99" t="s">
        <v>604</v>
      </c>
      <c r="B99" s="130" t="s">
        <v>605</v>
      </c>
      <c r="C99" s="131">
        <v>120</v>
      </c>
      <c r="D99" s="131">
        <v>150</v>
      </c>
      <c r="H99" s="132" t="s">
        <v>462</v>
      </c>
      <c r="I99" s="132" t="s">
        <v>462</v>
      </c>
      <c r="J99" s="132" t="s">
        <v>462</v>
      </c>
      <c r="K99" s="132" t="s">
        <v>462</v>
      </c>
    </row>
    <row r="100" spans="1:12">
      <c r="A100" t="s">
        <v>606</v>
      </c>
      <c r="B100" s="130" t="s">
        <v>607</v>
      </c>
      <c r="C100" s="131">
        <v>112</v>
      </c>
      <c r="D100" s="131">
        <v>140</v>
      </c>
      <c r="H100" s="132" t="s">
        <v>462</v>
      </c>
      <c r="I100" s="132" t="s">
        <v>462</v>
      </c>
      <c r="J100" s="132" t="s">
        <v>462</v>
      </c>
    </row>
    <row r="101" spans="1:12">
      <c r="A101" t="s">
        <v>608</v>
      </c>
      <c r="B101" s="130" t="s">
        <v>609</v>
      </c>
      <c r="C101" s="131">
        <v>420</v>
      </c>
      <c r="D101" s="131">
        <v>525</v>
      </c>
      <c r="H101" s="132" t="s">
        <v>462</v>
      </c>
    </row>
    <row r="102" spans="1:12">
      <c r="A102" s="876" t="s">
        <v>610</v>
      </c>
      <c r="B102" s="876"/>
      <c r="C102" s="129" t="s">
        <v>448</v>
      </c>
      <c r="D102" s="129" t="s">
        <v>451</v>
      </c>
      <c r="E102" s="129" t="s">
        <v>452</v>
      </c>
      <c r="F102" s="129" t="s">
        <v>453</v>
      </c>
      <c r="G102" s="129" t="s">
        <v>454</v>
      </c>
      <c r="H102" s="129" t="s">
        <v>455</v>
      </c>
      <c r="I102" s="129" t="s">
        <v>456</v>
      </c>
      <c r="J102" s="129" t="s">
        <v>457</v>
      </c>
      <c r="K102" s="129" t="s">
        <v>458</v>
      </c>
      <c r="L102" s="129" t="s">
        <v>459</v>
      </c>
    </row>
    <row r="103" spans="1:12">
      <c r="A103" t="s">
        <v>611</v>
      </c>
      <c r="B103" s="130" t="s">
        <v>612</v>
      </c>
      <c r="C103" s="131">
        <v>52</v>
      </c>
      <c r="D103" s="131">
        <v>65</v>
      </c>
      <c r="G103" s="132" t="s">
        <v>462</v>
      </c>
    </row>
    <row r="104" spans="1:12">
      <c r="A104" t="s">
        <v>613</v>
      </c>
      <c r="B104" s="130" t="s">
        <v>614</v>
      </c>
      <c r="C104" s="131">
        <v>56</v>
      </c>
      <c r="D104" s="131">
        <v>70</v>
      </c>
      <c r="G104" s="132" t="s">
        <v>462</v>
      </c>
    </row>
    <row r="105" spans="1:12">
      <c r="A105" t="s">
        <v>615</v>
      </c>
      <c r="B105" s="130" t="s">
        <v>616</v>
      </c>
      <c r="C105" s="131">
        <v>56</v>
      </c>
      <c r="D105" s="131">
        <v>70</v>
      </c>
      <c r="G105" s="132" t="s">
        <v>462</v>
      </c>
    </row>
    <row r="106" spans="1:12">
      <c r="A106" t="s">
        <v>617</v>
      </c>
      <c r="B106" s="130" t="s">
        <v>618</v>
      </c>
      <c r="C106" s="131">
        <v>56</v>
      </c>
      <c r="D106" s="131">
        <v>70</v>
      </c>
      <c r="G106" s="132" t="s">
        <v>462</v>
      </c>
    </row>
    <row r="107" spans="1:12">
      <c r="A107" t="s">
        <v>619</v>
      </c>
      <c r="B107" s="130" t="s">
        <v>620</v>
      </c>
      <c r="C107" s="131">
        <v>48</v>
      </c>
      <c r="D107" s="131">
        <v>60</v>
      </c>
      <c r="G107" s="132" t="s">
        <v>462</v>
      </c>
    </row>
    <row r="108" spans="1:12">
      <c r="A108" t="s">
        <v>621</v>
      </c>
      <c r="B108" s="130" t="s">
        <v>622</v>
      </c>
      <c r="C108" s="131">
        <v>48</v>
      </c>
      <c r="D108" s="131">
        <v>60</v>
      </c>
      <c r="G108" s="132" t="s">
        <v>462</v>
      </c>
    </row>
    <row r="109" spans="1:12">
      <c r="A109" t="s">
        <v>87</v>
      </c>
      <c r="B109" s="130" t="s">
        <v>623</v>
      </c>
      <c r="C109" s="131">
        <v>37.760000000000005</v>
      </c>
      <c r="D109" s="131">
        <v>47.2</v>
      </c>
      <c r="F109" s="132" t="s">
        <v>462</v>
      </c>
    </row>
    <row r="110" spans="1:12">
      <c r="A110" t="s">
        <v>104</v>
      </c>
      <c r="B110" s="130" t="s">
        <v>624</v>
      </c>
      <c r="C110" s="131">
        <v>22.560000000000002</v>
      </c>
      <c r="D110" s="131">
        <v>28.2</v>
      </c>
      <c r="F110" s="132" t="s">
        <v>462</v>
      </c>
    </row>
    <row r="111" spans="1:12">
      <c r="A111" t="s">
        <v>625</v>
      </c>
      <c r="B111" s="130" t="s">
        <v>626</v>
      </c>
      <c r="C111" s="131">
        <v>56</v>
      </c>
      <c r="D111" s="131">
        <v>70</v>
      </c>
      <c r="E111" s="132" t="s">
        <v>462</v>
      </c>
    </row>
    <row r="112" spans="1:12">
      <c r="A112" t="s">
        <v>627</v>
      </c>
      <c r="B112" s="130" t="s">
        <v>628</v>
      </c>
      <c r="C112" s="131">
        <v>56</v>
      </c>
      <c r="D112" s="131">
        <v>70</v>
      </c>
      <c r="E112" s="132" t="s">
        <v>462</v>
      </c>
    </row>
    <row r="113" spans="1:12">
      <c r="A113" t="s">
        <v>629</v>
      </c>
      <c r="B113" s="130" t="s">
        <v>630</v>
      </c>
      <c r="C113" s="131">
        <v>56</v>
      </c>
      <c r="D113" s="131">
        <v>70</v>
      </c>
      <c r="E113" s="132" t="s">
        <v>462</v>
      </c>
    </row>
    <row r="114" spans="1:12">
      <c r="A114" t="s">
        <v>631</v>
      </c>
      <c r="B114" s="130" t="s">
        <v>632</v>
      </c>
      <c r="C114" s="131">
        <v>56</v>
      </c>
      <c r="D114" s="131">
        <v>70</v>
      </c>
      <c r="E114" s="132" t="s">
        <v>462</v>
      </c>
    </row>
    <row r="115" spans="1:12">
      <c r="A115" t="s">
        <v>291</v>
      </c>
      <c r="B115" s="130" t="s">
        <v>633</v>
      </c>
      <c r="C115" s="131">
        <v>56</v>
      </c>
      <c r="D115" s="131">
        <v>70</v>
      </c>
      <c r="E115" s="132" t="s">
        <v>462</v>
      </c>
    </row>
    <row r="116" spans="1:12">
      <c r="A116" t="s">
        <v>634</v>
      </c>
      <c r="B116" s="130" t="s">
        <v>635</v>
      </c>
      <c r="C116" s="131">
        <v>56</v>
      </c>
      <c r="D116" s="131">
        <v>70</v>
      </c>
      <c r="E116" s="132" t="s">
        <v>462</v>
      </c>
    </row>
    <row r="117" spans="1:12">
      <c r="A117" t="s">
        <v>298</v>
      </c>
      <c r="B117" s="130" t="s">
        <v>636</v>
      </c>
      <c r="C117" s="131">
        <v>56</v>
      </c>
      <c r="D117" s="131">
        <v>70</v>
      </c>
      <c r="E117" s="132" t="s">
        <v>462</v>
      </c>
    </row>
    <row r="118" spans="1:12">
      <c r="A118" t="s">
        <v>637</v>
      </c>
      <c r="B118" s="130" t="s">
        <v>638</v>
      </c>
      <c r="C118" s="131">
        <v>56</v>
      </c>
      <c r="D118" s="131">
        <v>70</v>
      </c>
      <c r="E118" s="132" t="s">
        <v>462</v>
      </c>
    </row>
    <row r="119" spans="1:12">
      <c r="A119" t="s">
        <v>293</v>
      </c>
      <c r="B119" s="130" t="s">
        <v>639</v>
      </c>
      <c r="C119" s="131">
        <v>56</v>
      </c>
      <c r="D119" s="131">
        <v>70</v>
      </c>
      <c r="E119" s="132" t="s">
        <v>462</v>
      </c>
    </row>
    <row r="120" spans="1:12">
      <c r="A120" s="876" t="s">
        <v>640</v>
      </c>
      <c r="B120" s="876"/>
      <c r="C120" s="129" t="s">
        <v>448</v>
      </c>
      <c r="D120" s="129" t="s">
        <v>451</v>
      </c>
      <c r="E120" s="129" t="s">
        <v>452</v>
      </c>
      <c r="F120" s="129" t="s">
        <v>453</v>
      </c>
      <c r="G120" s="129" t="s">
        <v>454</v>
      </c>
      <c r="H120" s="129" t="s">
        <v>455</v>
      </c>
      <c r="I120" s="129" t="s">
        <v>456</v>
      </c>
      <c r="J120" s="129" t="s">
        <v>457</v>
      </c>
      <c r="K120" s="129" t="s">
        <v>458</v>
      </c>
      <c r="L120" s="129" t="s">
        <v>459</v>
      </c>
    </row>
    <row r="121" spans="1:12">
      <c r="A121" t="s">
        <v>641</v>
      </c>
      <c r="B121" s="130" t="s">
        <v>642</v>
      </c>
      <c r="C121" s="131">
        <v>52</v>
      </c>
      <c r="D121" s="131">
        <v>65</v>
      </c>
      <c r="E121" s="132" t="s">
        <v>462</v>
      </c>
      <c r="G121" s="132" t="s">
        <v>462</v>
      </c>
    </row>
    <row r="122" spans="1:12" ht="30">
      <c r="A122" s="90" t="s">
        <v>643</v>
      </c>
      <c r="B122" s="130" t="s">
        <v>644</v>
      </c>
      <c r="C122" s="131">
        <v>9.6000000000000014</v>
      </c>
      <c r="D122" s="131">
        <v>12</v>
      </c>
      <c r="G122" s="132" t="s">
        <v>462</v>
      </c>
    </row>
    <row r="123" spans="1:12">
      <c r="A123" t="s">
        <v>645</v>
      </c>
      <c r="B123" s="130" t="s">
        <v>646</v>
      </c>
      <c r="C123" s="131">
        <v>32</v>
      </c>
      <c r="D123" s="131">
        <v>40</v>
      </c>
      <c r="G123" s="132" t="s">
        <v>462</v>
      </c>
    </row>
    <row r="124" spans="1:12">
      <c r="A124" t="s">
        <v>83</v>
      </c>
      <c r="B124" s="130" t="s">
        <v>647</v>
      </c>
      <c r="C124" s="131">
        <v>22.560000000000002</v>
      </c>
      <c r="D124" s="131">
        <v>28.2</v>
      </c>
      <c r="F124" s="132" t="s">
        <v>462</v>
      </c>
    </row>
    <row r="125" spans="1:12">
      <c r="A125" t="s">
        <v>85</v>
      </c>
      <c r="B125" s="130" t="s">
        <v>648</v>
      </c>
      <c r="C125" s="131">
        <v>31.439999999999998</v>
      </c>
      <c r="D125" s="131">
        <v>39.299999999999997</v>
      </c>
      <c r="F125" s="132" t="s">
        <v>462</v>
      </c>
    </row>
    <row r="126" spans="1:12">
      <c r="A126" t="s">
        <v>84</v>
      </c>
      <c r="B126" s="130" t="s">
        <v>649</v>
      </c>
      <c r="C126" s="131">
        <v>18.8</v>
      </c>
      <c r="D126" s="131">
        <v>23.5</v>
      </c>
      <c r="F126" s="132" t="s">
        <v>462</v>
      </c>
    </row>
    <row r="127" spans="1:12">
      <c r="A127" t="s">
        <v>650</v>
      </c>
      <c r="B127" s="130" t="s">
        <v>651</v>
      </c>
      <c r="C127" s="131">
        <v>9.6000000000000014</v>
      </c>
      <c r="D127" s="131">
        <v>12</v>
      </c>
      <c r="E127" s="132" t="s">
        <v>462</v>
      </c>
    </row>
    <row r="128" spans="1:12">
      <c r="A128" t="s">
        <v>652</v>
      </c>
      <c r="B128" s="130" t="s">
        <v>653</v>
      </c>
      <c r="C128" s="131">
        <v>9.6000000000000014</v>
      </c>
      <c r="D128" s="131">
        <v>12</v>
      </c>
      <c r="E128" s="132" t="s">
        <v>462</v>
      </c>
      <c r="F128" s="132" t="s">
        <v>462</v>
      </c>
    </row>
    <row r="129" spans="1:12">
      <c r="A129" t="s">
        <v>297</v>
      </c>
      <c r="B129" s="130" t="s">
        <v>654</v>
      </c>
      <c r="C129" s="131">
        <v>20</v>
      </c>
      <c r="D129" s="131">
        <v>25</v>
      </c>
      <c r="E129" s="132" t="s">
        <v>462</v>
      </c>
    </row>
    <row r="130" spans="1:12">
      <c r="A130" t="s">
        <v>301</v>
      </c>
      <c r="B130" s="130" t="s">
        <v>655</v>
      </c>
      <c r="C130" s="131">
        <v>20</v>
      </c>
      <c r="D130" s="131">
        <v>25</v>
      </c>
      <c r="E130" s="132" t="s">
        <v>462</v>
      </c>
    </row>
    <row r="131" spans="1:12">
      <c r="A131" t="s">
        <v>299</v>
      </c>
      <c r="B131" s="130" t="s">
        <v>656</v>
      </c>
      <c r="C131" s="131">
        <v>20</v>
      </c>
      <c r="D131" s="131">
        <v>25</v>
      </c>
      <c r="E131" s="132" t="s">
        <v>462</v>
      </c>
    </row>
    <row r="132" spans="1:12">
      <c r="A132" t="s">
        <v>657</v>
      </c>
      <c r="B132" s="130" t="s">
        <v>658</v>
      </c>
      <c r="C132" s="131">
        <v>20</v>
      </c>
      <c r="D132" s="131">
        <v>25</v>
      </c>
      <c r="E132" s="132" t="s">
        <v>462</v>
      </c>
    </row>
    <row r="133" spans="1:12">
      <c r="A133" t="s">
        <v>659</v>
      </c>
      <c r="B133" s="130" t="s">
        <v>660</v>
      </c>
      <c r="C133" s="131">
        <v>80</v>
      </c>
      <c r="D133" s="131">
        <v>100</v>
      </c>
      <c r="E133" s="132" t="s">
        <v>462</v>
      </c>
      <c r="F133" s="132" t="s">
        <v>462</v>
      </c>
      <c r="G133" s="132" t="s">
        <v>462</v>
      </c>
    </row>
    <row r="134" spans="1:12">
      <c r="A134" t="s">
        <v>661</v>
      </c>
      <c r="B134" s="130" t="s">
        <v>662</v>
      </c>
      <c r="C134" s="131">
        <v>9.6000000000000014</v>
      </c>
      <c r="D134" s="131">
        <v>12</v>
      </c>
      <c r="G134" s="132" t="s">
        <v>462</v>
      </c>
    </row>
    <row r="135" spans="1:12">
      <c r="A135" s="876" t="s">
        <v>663</v>
      </c>
      <c r="B135" s="876"/>
      <c r="C135" s="129" t="s">
        <v>448</v>
      </c>
      <c r="D135" s="129" t="s">
        <v>451</v>
      </c>
      <c r="E135" s="129" t="s">
        <v>452</v>
      </c>
      <c r="F135" s="129" t="s">
        <v>453</v>
      </c>
      <c r="G135" s="129" t="s">
        <v>454</v>
      </c>
      <c r="H135" s="129" t="s">
        <v>455</v>
      </c>
      <c r="I135" s="129" t="s">
        <v>456</v>
      </c>
      <c r="J135" s="129" t="s">
        <v>457</v>
      </c>
      <c r="K135" s="129" t="s">
        <v>458</v>
      </c>
      <c r="L135" s="129" t="s">
        <v>459</v>
      </c>
    </row>
    <row r="136" spans="1:12">
      <c r="A136" t="s">
        <v>664</v>
      </c>
      <c r="B136" s="130" t="s">
        <v>665</v>
      </c>
      <c r="C136" s="131">
        <v>16</v>
      </c>
      <c r="D136" s="131">
        <v>20</v>
      </c>
      <c r="E136" s="132" t="s">
        <v>462</v>
      </c>
      <c r="F136" s="132" t="s">
        <v>462</v>
      </c>
      <c r="G136" s="132" t="s">
        <v>462</v>
      </c>
    </row>
    <row r="137" spans="1:12">
      <c r="A137" t="s">
        <v>666</v>
      </c>
      <c r="B137" s="130" t="s">
        <v>667</v>
      </c>
      <c r="C137" s="131">
        <v>60</v>
      </c>
      <c r="D137" s="131">
        <v>75</v>
      </c>
      <c r="E137" s="132" t="s">
        <v>462</v>
      </c>
      <c r="F137" s="132" t="s">
        <v>462</v>
      </c>
      <c r="G137" s="132" t="s">
        <v>462</v>
      </c>
    </row>
    <row r="138" spans="1:12">
      <c r="A138" s="876" t="s">
        <v>668</v>
      </c>
      <c r="B138" s="876"/>
      <c r="C138" s="129" t="s">
        <v>448</v>
      </c>
      <c r="D138" s="129" t="s">
        <v>451</v>
      </c>
      <c r="E138" s="129" t="s">
        <v>452</v>
      </c>
      <c r="F138" s="129" t="s">
        <v>453</v>
      </c>
      <c r="G138" s="129" t="s">
        <v>454</v>
      </c>
      <c r="H138" s="129" t="s">
        <v>455</v>
      </c>
      <c r="I138" s="129" t="s">
        <v>456</v>
      </c>
      <c r="J138" s="129" t="s">
        <v>457</v>
      </c>
      <c r="K138" s="129" t="s">
        <v>458</v>
      </c>
      <c r="L138" s="129" t="s">
        <v>459</v>
      </c>
    </row>
    <row r="139" spans="1:12">
      <c r="A139" t="s">
        <v>669</v>
      </c>
      <c r="B139" s="130" t="s">
        <v>670</v>
      </c>
      <c r="C139" s="131">
        <v>12</v>
      </c>
      <c r="D139" s="131">
        <v>15</v>
      </c>
      <c r="G139" s="132" t="s">
        <v>462</v>
      </c>
    </row>
    <row r="140" spans="1:12">
      <c r="A140" t="s">
        <v>81</v>
      </c>
      <c r="B140" s="130" t="s">
        <v>671</v>
      </c>
      <c r="C140" s="131">
        <v>12.56</v>
      </c>
      <c r="D140" s="131">
        <v>15.7</v>
      </c>
      <c r="E140" s="132" t="s">
        <v>462</v>
      </c>
      <c r="F140" s="132" t="s">
        <v>462</v>
      </c>
    </row>
    <row r="141" spans="1:12">
      <c r="A141" s="876" t="s">
        <v>672</v>
      </c>
      <c r="B141" s="876"/>
      <c r="C141" s="129" t="s">
        <v>448</v>
      </c>
      <c r="D141" s="129" t="s">
        <v>451</v>
      </c>
      <c r="E141" s="129" t="s">
        <v>452</v>
      </c>
      <c r="F141" s="129" t="s">
        <v>453</v>
      </c>
      <c r="G141" s="129" t="s">
        <v>454</v>
      </c>
      <c r="H141" s="129" t="s">
        <v>455</v>
      </c>
      <c r="I141" s="129" t="s">
        <v>456</v>
      </c>
      <c r="J141" s="129" t="s">
        <v>457</v>
      </c>
      <c r="K141" s="129" t="s">
        <v>458</v>
      </c>
      <c r="L141" s="129" t="s">
        <v>459</v>
      </c>
    </row>
    <row r="142" spans="1:12">
      <c r="A142" t="s">
        <v>673</v>
      </c>
      <c r="B142" s="130" t="s">
        <v>674</v>
      </c>
      <c r="C142" s="131">
        <v>124</v>
      </c>
      <c r="D142" s="131">
        <v>155</v>
      </c>
      <c r="G142" s="132" t="s">
        <v>462</v>
      </c>
    </row>
    <row r="143" spans="1:12">
      <c r="A143" t="s">
        <v>675</v>
      </c>
      <c r="B143" s="130" t="s">
        <v>676</v>
      </c>
      <c r="C143" s="131">
        <v>164</v>
      </c>
      <c r="D143" s="131">
        <v>205</v>
      </c>
      <c r="G143" s="132" t="s">
        <v>462</v>
      </c>
    </row>
    <row r="144" spans="1:12">
      <c r="A144" t="s">
        <v>677</v>
      </c>
      <c r="B144" s="130" t="s">
        <v>678</v>
      </c>
      <c r="C144" s="131">
        <v>100.56</v>
      </c>
      <c r="D144" s="131">
        <v>125.7</v>
      </c>
      <c r="E144" s="132" t="s">
        <v>462</v>
      </c>
      <c r="F144" s="132" t="s">
        <v>462</v>
      </c>
    </row>
    <row r="145" spans="1:12">
      <c r="A145" t="s">
        <v>69</v>
      </c>
      <c r="B145" s="130" t="s">
        <v>679</v>
      </c>
      <c r="C145" s="131">
        <v>118.64000000000001</v>
      </c>
      <c r="D145" s="131">
        <v>148.30000000000001</v>
      </c>
      <c r="E145" s="132" t="s">
        <v>462</v>
      </c>
      <c r="F145" s="132" t="s">
        <v>462</v>
      </c>
    </row>
    <row r="146" spans="1:12">
      <c r="A146" t="s">
        <v>71</v>
      </c>
      <c r="B146" s="130" t="s">
        <v>680</v>
      </c>
      <c r="C146" s="131">
        <v>153.60000000000002</v>
      </c>
      <c r="D146" s="131">
        <v>192</v>
      </c>
      <c r="E146" s="132" t="s">
        <v>462</v>
      </c>
      <c r="F146" s="132" t="s">
        <v>462</v>
      </c>
    </row>
    <row r="147" spans="1:12">
      <c r="A147" t="s">
        <v>288</v>
      </c>
      <c r="B147" s="130" t="s">
        <v>681</v>
      </c>
      <c r="C147" s="131">
        <v>178.64000000000001</v>
      </c>
      <c r="D147" s="131">
        <v>223.3</v>
      </c>
      <c r="E147" s="132" t="s">
        <v>462</v>
      </c>
      <c r="F147" s="132" t="s">
        <v>462</v>
      </c>
    </row>
    <row r="148" spans="1:12">
      <c r="A148" t="s">
        <v>287</v>
      </c>
      <c r="B148" s="130" t="s">
        <v>682</v>
      </c>
      <c r="C148" s="131">
        <v>256.95999999999998</v>
      </c>
      <c r="D148" s="131">
        <v>321.2</v>
      </c>
      <c r="E148" s="132" t="s">
        <v>462</v>
      </c>
      <c r="F148" s="132" t="s">
        <v>462</v>
      </c>
    </row>
    <row r="149" spans="1:12">
      <c r="A149" t="s">
        <v>683</v>
      </c>
      <c r="B149" s="130" t="s">
        <v>684</v>
      </c>
      <c r="C149" s="131">
        <v>122.80000000000001</v>
      </c>
      <c r="D149" s="131">
        <v>153.5</v>
      </c>
      <c r="E149" s="132" t="s">
        <v>462</v>
      </c>
      <c r="F149" s="132" t="s">
        <v>462</v>
      </c>
    </row>
    <row r="150" spans="1:12">
      <c r="A150" s="876" t="s">
        <v>685</v>
      </c>
      <c r="B150" s="876"/>
      <c r="C150" s="129" t="s">
        <v>448</v>
      </c>
      <c r="D150" s="129" t="s">
        <v>451</v>
      </c>
      <c r="E150" s="129" t="s">
        <v>452</v>
      </c>
      <c r="F150" s="129" t="s">
        <v>453</v>
      </c>
      <c r="G150" s="129" t="s">
        <v>454</v>
      </c>
      <c r="H150" s="129" t="s">
        <v>455</v>
      </c>
      <c r="I150" s="129" t="s">
        <v>456</v>
      </c>
      <c r="J150" s="129" t="s">
        <v>457</v>
      </c>
      <c r="K150" s="129" t="s">
        <v>458</v>
      </c>
      <c r="L150" s="129" t="s">
        <v>459</v>
      </c>
    </row>
    <row r="151" spans="1:12">
      <c r="A151" t="s">
        <v>686</v>
      </c>
      <c r="B151" s="130" t="s">
        <v>687</v>
      </c>
      <c r="C151" s="131">
        <v>100</v>
      </c>
      <c r="D151" s="131">
        <v>125</v>
      </c>
      <c r="G151" s="132" t="s">
        <v>462</v>
      </c>
    </row>
    <row r="152" spans="1:12">
      <c r="A152" t="s">
        <v>688</v>
      </c>
      <c r="B152" s="130" t="s">
        <v>689</v>
      </c>
      <c r="C152" s="131">
        <v>520</v>
      </c>
      <c r="D152" s="131">
        <v>650</v>
      </c>
      <c r="G152" s="132" t="s">
        <v>462</v>
      </c>
    </row>
    <row r="153" spans="1:12">
      <c r="A153" t="s">
        <v>690</v>
      </c>
      <c r="B153" s="130" t="s">
        <v>691</v>
      </c>
      <c r="C153" s="131">
        <v>520</v>
      </c>
      <c r="D153" s="131">
        <v>650</v>
      </c>
      <c r="G153" s="132" t="s">
        <v>462</v>
      </c>
    </row>
    <row r="154" spans="1:12">
      <c r="A154" t="s">
        <v>692</v>
      </c>
      <c r="B154" s="130" t="s">
        <v>693</v>
      </c>
      <c r="C154" s="131">
        <v>320</v>
      </c>
      <c r="D154" s="131">
        <v>400</v>
      </c>
      <c r="G154" s="132" t="s">
        <v>462</v>
      </c>
    </row>
    <row r="155" spans="1:12">
      <c r="A155" t="s">
        <v>694</v>
      </c>
      <c r="B155" s="130" t="s">
        <v>695</v>
      </c>
      <c r="C155" s="131">
        <v>51.2</v>
      </c>
      <c r="D155" s="131">
        <v>64</v>
      </c>
      <c r="E155" s="132" t="s">
        <v>462</v>
      </c>
      <c r="F155" s="132" t="s">
        <v>462</v>
      </c>
    </row>
    <row r="156" spans="1:12">
      <c r="A156" t="s">
        <v>74</v>
      </c>
      <c r="B156" s="130" t="s">
        <v>696</v>
      </c>
      <c r="C156" s="131">
        <v>68.400000000000006</v>
      </c>
      <c r="D156" s="131">
        <v>85.5</v>
      </c>
      <c r="E156" s="132" t="s">
        <v>462</v>
      </c>
      <c r="F156" s="132" t="s">
        <v>462</v>
      </c>
    </row>
    <row r="157" spans="1:12">
      <c r="A157" t="s">
        <v>280</v>
      </c>
      <c r="B157" s="130" t="s">
        <v>697</v>
      </c>
      <c r="C157" s="131">
        <v>624.16000000000008</v>
      </c>
      <c r="D157" s="131">
        <v>780.2</v>
      </c>
      <c r="E157" s="132" t="s">
        <v>462</v>
      </c>
      <c r="F157" s="132" t="s">
        <v>462</v>
      </c>
    </row>
    <row r="158" spans="1:12">
      <c r="A158" t="s">
        <v>73</v>
      </c>
      <c r="B158" s="130" t="s">
        <v>698</v>
      </c>
      <c r="C158" s="131">
        <v>108.96</v>
      </c>
      <c r="D158" s="131">
        <v>136.19999999999999</v>
      </c>
      <c r="E158" s="132" t="s">
        <v>462</v>
      </c>
      <c r="F158" s="132" t="s">
        <v>462</v>
      </c>
    </row>
    <row r="159" spans="1:12">
      <c r="A159" t="s">
        <v>77</v>
      </c>
      <c r="B159" s="130" t="s">
        <v>699</v>
      </c>
      <c r="C159" s="131">
        <v>135.44000000000003</v>
      </c>
      <c r="D159" s="131">
        <v>169.3</v>
      </c>
      <c r="E159" s="132" t="s">
        <v>462</v>
      </c>
      <c r="F159" s="132" t="s">
        <v>462</v>
      </c>
    </row>
    <row r="160" spans="1:12">
      <c r="A160" t="s">
        <v>700</v>
      </c>
      <c r="B160" s="130" t="s">
        <v>701</v>
      </c>
      <c r="C160" s="131">
        <v>6.16</v>
      </c>
      <c r="D160" s="131">
        <v>7.7</v>
      </c>
    </row>
    <row r="161" spans="1:12" ht="30">
      <c r="A161" t="s">
        <v>337</v>
      </c>
      <c r="B161" s="130" t="s">
        <v>702</v>
      </c>
      <c r="C161" s="131">
        <v>256.95999999999998</v>
      </c>
      <c r="D161" s="131">
        <v>321.2</v>
      </c>
      <c r="E161" s="132" t="s">
        <v>462</v>
      </c>
      <c r="F161" s="132" t="s">
        <v>462</v>
      </c>
    </row>
    <row r="162" spans="1:12">
      <c r="A162" t="s">
        <v>703</v>
      </c>
      <c r="B162" s="130" t="s">
        <v>704</v>
      </c>
      <c r="C162" s="131">
        <v>20</v>
      </c>
      <c r="D162" s="131">
        <v>25</v>
      </c>
    </row>
    <row r="163" spans="1:12">
      <c r="A163" s="876" t="s">
        <v>705</v>
      </c>
      <c r="B163" s="876"/>
      <c r="C163" s="129" t="s">
        <v>448</v>
      </c>
      <c r="D163" s="129" t="s">
        <v>451</v>
      </c>
      <c r="E163" s="129" t="s">
        <v>452</v>
      </c>
      <c r="F163" s="129" t="s">
        <v>453</v>
      </c>
      <c r="G163" s="129" t="s">
        <v>454</v>
      </c>
      <c r="H163" s="129" t="s">
        <v>455</v>
      </c>
      <c r="I163" s="129" t="s">
        <v>456</v>
      </c>
      <c r="J163" s="129" t="s">
        <v>457</v>
      </c>
      <c r="K163" s="129" t="s">
        <v>458</v>
      </c>
      <c r="L163" s="129" t="s">
        <v>459</v>
      </c>
    </row>
    <row r="164" spans="1:12">
      <c r="A164" t="s">
        <v>706</v>
      </c>
      <c r="B164" s="130" t="s">
        <v>707</v>
      </c>
      <c r="C164" s="131">
        <v>320</v>
      </c>
      <c r="D164" s="131">
        <v>400</v>
      </c>
      <c r="K164" s="132" t="s">
        <v>462</v>
      </c>
      <c r="L164" s="132" t="s">
        <v>462</v>
      </c>
    </row>
    <row r="165" spans="1:12">
      <c r="A165" t="s">
        <v>708</v>
      </c>
      <c r="B165" s="130" t="s">
        <v>709</v>
      </c>
      <c r="C165" s="131">
        <v>32</v>
      </c>
      <c r="D165" s="131">
        <v>40</v>
      </c>
      <c r="G165" s="132" t="s">
        <v>462</v>
      </c>
    </row>
    <row r="166" spans="1:12">
      <c r="A166" t="s">
        <v>710</v>
      </c>
      <c r="B166" s="130" t="s">
        <v>711</v>
      </c>
      <c r="C166" s="131">
        <v>136</v>
      </c>
      <c r="D166" s="131">
        <v>170</v>
      </c>
      <c r="I166" s="132" t="s">
        <v>462</v>
      </c>
      <c r="J166" s="132" t="s">
        <v>462</v>
      </c>
    </row>
    <row r="167" spans="1:12" ht="17.25">
      <c r="A167" s="135" t="s">
        <v>712</v>
      </c>
      <c r="B167" s="134" t="s">
        <v>713</v>
      </c>
      <c r="C167" s="131">
        <v>68</v>
      </c>
      <c r="D167" s="131">
        <v>85</v>
      </c>
      <c r="H167" s="132" t="s">
        <v>714</v>
      </c>
      <c r="I167" s="132" t="s">
        <v>714</v>
      </c>
      <c r="J167" s="132" t="s">
        <v>714</v>
      </c>
      <c r="K167" s="132" t="s">
        <v>714</v>
      </c>
      <c r="L167" s="132" t="s">
        <v>714</v>
      </c>
    </row>
    <row r="168" spans="1:12" ht="17.25">
      <c r="A168" t="s">
        <v>715</v>
      </c>
      <c r="B168" s="134" t="s">
        <v>716</v>
      </c>
      <c r="C168" s="131">
        <v>9.6000000000000014</v>
      </c>
      <c r="D168" s="131">
        <v>12</v>
      </c>
      <c r="H168" s="132" t="s">
        <v>714</v>
      </c>
      <c r="I168" s="132" t="s">
        <v>714</v>
      </c>
      <c r="J168" s="132" t="s">
        <v>714</v>
      </c>
      <c r="K168" s="132" t="s">
        <v>714</v>
      </c>
      <c r="L168" s="132" t="s">
        <v>714</v>
      </c>
    </row>
    <row r="169" spans="1:12">
      <c r="A169" t="s">
        <v>239</v>
      </c>
      <c r="B169" s="130" t="s">
        <v>717</v>
      </c>
      <c r="C169" s="131">
        <v>132</v>
      </c>
      <c r="D169" s="131">
        <v>165</v>
      </c>
      <c r="H169" s="132" t="s">
        <v>462</v>
      </c>
    </row>
    <row r="170" spans="1:12">
      <c r="A170" t="s">
        <v>248</v>
      </c>
      <c r="B170" s="130" t="s">
        <v>718</v>
      </c>
      <c r="C170" s="131">
        <v>276.40000000000003</v>
      </c>
      <c r="D170" s="131">
        <v>345.5</v>
      </c>
      <c r="H170" s="132" t="s">
        <v>462</v>
      </c>
    </row>
    <row r="171" spans="1:12">
      <c r="A171" t="s">
        <v>383</v>
      </c>
      <c r="B171" s="130" t="s">
        <v>719</v>
      </c>
      <c r="C171" s="131">
        <v>832</v>
      </c>
      <c r="D171" s="131">
        <v>1040</v>
      </c>
    </row>
    <row r="172" spans="1:12">
      <c r="A172" t="s">
        <v>281</v>
      </c>
      <c r="B172" s="130" t="s">
        <v>720</v>
      </c>
      <c r="C172" s="131">
        <v>60</v>
      </c>
      <c r="D172" s="131">
        <v>75</v>
      </c>
    </row>
    <row r="173" spans="1:12">
      <c r="A173" t="s">
        <v>390</v>
      </c>
      <c r="B173" s="130" t="s">
        <v>721</v>
      </c>
      <c r="C173" s="131">
        <v>156.4</v>
      </c>
      <c r="D173" s="131">
        <v>195.5</v>
      </c>
      <c r="H173" s="132" t="s">
        <v>462</v>
      </c>
      <c r="I173" s="132" t="s">
        <v>462</v>
      </c>
    </row>
    <row r="174" spans="1:12">
      <c r="A174" t="s">
        <v>112</v>
      </c>
      <c r="B174" s="130" t="s">
        <v>722</v>
      </c>
      <c r="C174" s="131">
        <v>148</v>
      </c>
      <c r="D174" s="131">
        <v>185</v>
      </c>
      <c r="H174" s="132" t="s">
        <v>462</v>
      </c>
      <c r="I174" s="132" t="s">
        <v>462</v>
      </c>
      <c r="J174" s="132" t="s">
        <v>462</v>
      </c>
    </row>
    <row r="175" spans="1:12">
      <c r="A175" t="s">
        <v>203</v>
      </c>
      <c r="B175" s="130" t="s">
        <v>723</v>
      </c>
      <c r="C175" s="131">
        <v>200</v>
      </c>
      <c r="D175" s="131">
        <v>250</v>
      </c>
      <c r="H175" s="132" t="s">
        <v>462</v>
      </c>
      <c r="J175" s="132" t="s">
        <v>462</v>
      </c>
    </row>
    <row r="176" spans="1:12">
      <c r="A176" t="s">
        <v>724</v>
      </c>
      <c r="B176" s="130" t="s">
        <v>725</v>
      </c>
      <c r="C176" s="131">
        <v>428.8</v>
      </c>
      <c r="D176" s="131">
        <v>536</v>
      </c>
      <c r="K176" s="132" t="s">
        <v>462</v>
      </c>
    </row>
    <row r="177" spans="1:12">
      <c r="A177" t="s">
        <v>726</v>
      </c>
      <c r="B177" s="130" t="s">
        <v>727</v>
      </c>
      <c r="C177" s="131">
        <v>2000</v>
      </c>
      <c r="D177" s="131">
        <v>2500</v>
      </c>
    </row>
    <row r="178" spans="1:12">
      <c r="A178" t="s">
        <v>728</v>
      </c>
      <c r="B178" s="130" t="s">
        <v>729</v>
      </c>
      <c r="C178" s="131">
        <v>600</v>
      </c>
      <c r="D178" s="131">
        <v>750</v>
      </c>
    </row>
    <row r="179" spans="1:12">
      <c r="A179" t="s">
        <v>730</v>
      </c>
      <c r="B179" s="130" t="s">
        <v>731</v>
      </c>
      <c r="C179" s="131">
        <v>68</v>
      </c>
      <c r="D179" s="131">
        <v>85</v>
      </c>
      <c r="H179" s="132" t="s">
        <v>462</v>
      </c>
      <c r="I179" s="132" t="s">
        <v>462</v>
      </c>
      <c r="J179" s="132" t="s">
        <v>462</v>
      </c>
      <c r="K179" s="132" t="s">
        <v>462</v>
      </c>
    </row>
    <row r="180" spans="1:12">
      <c r="A180" s="876" t="s">
        <v>732</v>
      </c>
      <c r="B180" s="876"/>
      <c r="C180" s="129" t="s">
        <v>448</v>
      </c>
      <c r="D180" s="129" t="s">
        <v>451</v>
      </c>
      <c r="E180" s="129" t="s">
        <v>452</v>
      </c>
      <c r="F180" s="129" t="s">
        <v>453</v>
      </c>
      <c r="G180" s="129" t="s">
        <v>454</v>
      </c>
      <c r="H180" s="129" t="s">
        <v>455</v>
      </c>
      <c r="I180" s="129" t="s">
        <v>456</v>
      </c>
      <c r="J180" s="129" t="s">
        <v>457</v>
      </c>
      <c r="K180" s="129" t="s">
        <v>458</v>
      </c>
      <c r="L180" s="129" t="s">
        <v>459</v>
      </c>
    </row>
    <row r="181" spans="1:12">
      <c r="A181" t="s">
        <v>733</v>
      </c>
      <c r="B181" s="130" t="s">
        <v>734</v>
      </c>
      <c r="C181" s="131">
        <v>200</v>
      </c>
      <c r="D181" s="131">
        <v>250</v>
      </c>
      <c r="E181" s="132" t="s">
        <v>462</v>
      </c>
      <c r="F181" s="132" t="s">
        <v>462</v>
      </c>
    </row>
    <row r="182" spans="1:12">
      <c r="A182" s="876" t="s">
        <v>735</v>
      </c>
      <c r="B182" s="876"/>
      <c r="C182" s="129" t="s">
        <v>448</v>
      </c>
      <c r="D182" s="129" t="s">
        <v>451</v>
      </c>
      <c r="E182" s="129" t="s">
        <v>452</v>
      </c>
      <c r="F182" s="129" t="s">
        <v>453</v>
      </c>
      <c r="G182" s="129" t="s">
        <v>454</v>
      </c>
      <c r="H182" s="129" t="s">
        <v>455</v>
      </c>
      <c r="I182" s="129" t="s">
        <v>456</v>
      </c>
      <c r="J182" s="129" t="s">
        <v>457</v>
      </c>
      <c r="K182" s="129" t="s">
        <v>458</v>
      </c>
      <c r="L182" s="129" t="s">
        <v>459</v>
      </c>
    </row>
    <row r="183" spans="1:12">
      <c r="A183" t="s">
        <v>736</v>
      </c>
      <c r="B183" s="130" t="s">
        <v>737</v>
      </c>
      <c r="C183" s="131">
        <v>280</v>
      </c>
      <c r="D183" s="131">
        <v>350</v>
      </c>
      <c r="E183" s="132" t="s">
        <v>462</v>
      </c>
      <c r="F183" s="132" t="s">
        <v>462</v>
      </c>
      <c r="G183" s="132" t="s">
        <v>462</v>
      </c>
      <c r="H183" s="132" t="s">
        <v>462</v>
      </c>
      <c r="I183" s="132" t="s">
        <v>462</v>
      </c>
      <c r="J183" s="132" t="s">
        <v>462</v>
      </c>
      <c r="K183" s="132" t="s">
        <v>462</v>
      </c>
      <c r="L183" s="132" t="s">
        <v>462</v>
      </c>
    </row>
    <row r="184" spans="1:12">
      <c r="A184" t="s">
        <v>738</v>
      </c>
      <c r="B184" s="130" t="s">
        <v>739</v>
      </c>
      <c r="C184" s="131">
        <v>400</v>
      </c>
      <c r="D184" s="131">
        <v>500</v>
      </c>
      <c r="E184" s="132" t="s">
        <v>462</v>
      </c>
      <c r="F184" s="132" t="s">
        <v>462</v>
      </c>
      <c r="G184" s="132" t="s">
        <v>462</v>
      </c>
      <c r="H184" s="132" t="s">
        <v>462</v>
      </c>
      <c r="I184" s="132" t="s">
        <v>462</v>
      </c>
      <c r="J184" s="132" t="s">
        <v>462</v>
      </c>
      <c r="K184" s="132" t="s">
        <v>462</v>
      </c>
      <c r="L184" s="132" t="s">
        <v>462</v>
      </c>
    </row>
    <row r="185" spans="1:12">
      <c r="A185" t="s">
        <v>740</v>
      </c>
      <c r="B185" s="130" t="s">
        <v>741</v>
      </c>
      <c r="C185" s="131">
        <v>320</v>
      </c>
      <c r="D185" s="131">
        <v>400</v>
      </c>
      <c r="E185" s="132" t="s">
        <v>462</v>
      </c>
      <c r="F185" s="132" t="s">
        <v>462</v>
      </c>
      <c r="G185" s="132" t="s">
        <v>462</v>
      </c>
      <c r="H185" s="132" t="s">
        <v>462</v>
      </c>
      <c r="I185" s="132" t="s">
        <v>462</v>
      </c>
      <c r="J185" s="132" t="s">
        <v>462</v>
      </c>
      <c r="K185" s="132" t="s">
        <v>462</v>
      </c>
      <c r="L185" s="132" t="s">
        <v>462</v>
      </c>
    </row>
    <row r="186" spans="1:12">
      <c r="A186" t="s">
        <v>742</v>
      </c>
      <c r="B186" s="130" t="s">
        <v>743</v>
      </c>
      <c r="C186" s="131">
        <v>200</v>
      </c>
      <c r="D186" s="131">
        <v>250</v>
      </c>
      <c r="E186" s="132" t="s">
        <v>462</v>
      </c>
      <c r="F186" s="132" t="s">
        <v>462</v>
      </c>
      <c r="G186" s="132" t="s">
        <v>462</v>
      </c>
      <c r="H186" s="132" t="s">
        <v>462</v>
      </c>
      <c r="I186" s="132" t="s">
        <v>462</v>
      </c>
      <c r="J186" s="132" t="s">
        <v>462</v>
      </c>
      <c r="K186" s="132" t="s">
        <v>462</v>
      </c>
      <c r="L186" s="132" t="s">
        <v>462</v>
      </c>
    </row>
    <row r="187" spans="1:12">
      <c r="A187" t="s">
        <v>744</v>
      </c>
      <c r="B187" s="130" t="s">
        <v>745</v>
      </c>
      <c r="C187" s="131">
        <v>140</v>
      </c>
      <c r="D187" s="131">
        <v>175</v>
      </c>
      <c r="E187" s="132" t="s">
        <v>462</v>
      </c>
      <c r="F187" s="132" t="s">
        <v>462</v>
      </c>
      <c r="G187" s="132" t="s">
        <v>462</v>
      </c>
      <c r="H187" s="132" t="s">
        <v>462</v>
      </c>
      <c r="I187" s="132" t="s">
        <v>462</v>
      </c>
      <c r="J187" s="132" t="s">
        <v>462</v>
      </c>
      <c r="K187" s="132" t="s">
        <v>462</v>
      </c>
      <c r="L187" s="132" t="s">
        <v>462</v>
      </c>
    </row>
    <row r="188" spans="1:12">
      <c r="A188" t="s">
        <v>746</v>
      </c>
      <c r="B188" s="130" t="s">
        <v>747</v>
      </c>
      <c r="C188" s="131">
        <v>400</v>
      </c>
      <c r="D188" s="131">
        <v>500</v>
      </c>
      <c r="E188" s="132" t="s">
        <v>462</v>
      </c>
      <c r="F188" s="132" t="s">
        <v>462</v>
      </c>
      <c r="G188" s="132" t="s">
        <v>462</v>
      </c>
      <c r="H188" s="132" t="s">
        <v>462</v>
      </c>
      <c r="I188" s="132" t="s">
        <v>462</v>
      </c>
      <c r="J188" s="132" t="s">
        <v>462</v>
      </c>
      <c r="K188" s="132" t="s">
        <v>462</v>
      </c>
      <c r="L188" s="132" t="s">
        <v>462</v>
      </c>
    </row>
    <row r="189" spans="1:12">
      <c r="A189" t="s">
        <v>748</v>
      </c>
      <c r="B189" s="130" t="s">
        <v>749</v>
      </c>
      <c r="C189" s="131">
        <v>196</v>
      </c>
      <c r="D189" s="131">
        <v>245</v>
      </c>
      <c r="G189" s="132" t="s">
        <v>462</v>
      </c>
    </row>
    <row r="190" spans="1:12">
      <c r="A190" t="s">
        <v>750</v>
      </c>
      <c r="B190" s="130" t="s">
        <v>751</v>
      </c>
      <c r="C190" s="131">
        <v>680</v>
      </c>
      <c r="D190" s="131">
        <v>850</v>
      </c>
    </row>
    <row r="191" spans="1:12">
      <c r="A191" t="s">
        <v>752</v>
      </c>
      <c r="B191" s="130" t="s">
        <v>753</v>
      </c>
      <c r="C191" s="131">
        <v>6400</v>
      </c>
      <c r="D191" s="131">
        <v>8000</v>
      </c>
      <c r="E191" s="132" t="s">
        <v>462</v>
      </c>
      <c r="F191" s="132" t="s">
        <v>462</v>
      </c>
      <c r="G191" s="132" t="s">
        <v>462</v>
      </c>
      <c r="H191" s="132" t="s">
        <v>462</v>
      </c>
      <c r="I191" s="132" t="s">
        <v>462</v>
      </c>
      <c r="J191" s="132" t="s">
        <v>462</v>
      </c>
      <c r="K191" s="132" t="s">
        <v>462</v>
      </c>
      <c r="L191" s="132" t="s">
        <v>462</v>
      </c>
    </row>
    <row r="192" spans="1:12">
      <c r="A192" t="s">
        <v>754</v>
      </c>
      <c r="B192" s="130" t="s">
        <v>755</v>
      </c>
      <c r="C192" s="131">
        <v>168</v>
      </c>
      <c r="D192" s="131">
        <v>210</v>
      </c>
      <c r="E192" s="132" t="s">
        <v>462</v>
      </c>
      <c r="F192" s="132" t="s">
        <v>462</v>
      </c>
    </row>
    <row r="193" spans="1:12">
      <c r="A193" t="s">
        <v>756</v>
      </c>
      <c r="B193" s="130" t="s">
        <v>757</v>
      </c>
      <c r="C193" s="131">
        <v>135.44000000000003</v>
      </c>
      <c r="D193" s="131">
        <v>169.3</v>
      </c>
      <c r="E193" s="132" t="s">
        <v>462</v>
      </c>
      <c r="F193" s="132" t="s">
        <v>462</v>
      </c>
    </row>
    <row r="194" spans="1:12">
      <c r="A194" t="s">
        <v>758</v>
      </c>
      <c r="B194" s="130" t="s">
        <v>759</v>
      </c>
      <c r="C194" s="131">
        <v>135.44000000000003</v>
      </c>
      <c r="D194" s="131">
        <v>169.3</v>
      </c>
      <c r="J194" s="132" t="s">
        <v>462</v>
      </c>
    </row>
    <row r="195" spans="1:12">
      <c r="A195" t="s">
        <v>760</v>
      </c>
      <c r="B195" s="130" t="s">
        <v>761</v>
      </c>
      <c r="C195" s="131">
        <v>24</v>
      </c>
      <c r="D195" s="131">
        <v>30</v>
      </c>
      <c r="H195" s="132" t="s">
        <v>462</v>
      </c>
      <c r="I195" s="132" t="s">
        <v>462</v>
      </c>
      <c r="J195" s="132" t="s">
        <v>462</v>
      </c>
      <c r="K195" s="132" t="s">
        <v>462</v>
      </c>
      <c r="L195" s="132" t="s">
        <v>462</v>
      </c>
    </row>
    <row r="196" spans="1:12" ht="30">
      <c r="A196" t="s">
        <v>762</v>
      </c>
      <c r="B196" s="130" t="s">
        <v>763</v>
      </c>
      <c r="C196" s="131">
        <v>28</v>
      </c>
      <c r="D196" s="131">
        <v>35</v>
      </c>
      <c r="H196" s="132" t="s">
        <v>462</v>
      </c>
      <c r="I196" s="132" t="s">
        <v>462</v>
      </c>
      <c r="J196" s="132" t="s">
        <v>462</v>
      </c>
      <c r="K196" s="132" t="s">
        <v>462</v>
      </c>
    </row>
    <row r="197" spans="1:12">
      <c r="A197" s="876" t="s">
        <v>764</v>
      </c>
      <c r="B197" s="876"/>
      <c r="C197" s="129" t="s">
        <v>448</v>
      </c>
      <c r="D197" s="129" t="s">
        <v>451</v>
      </c>
      <c r="E197" s="129" t="s">
        <v>452</v>
      </c>
      <c r="F197" s="129" t="s">
        <v>453</v>
      </c>
      <c r="G197" s="129" t="s">
        <v>454</v>
      </c>
      <c r="H197" s="129" t="s">
        <v>455</v>
      </c>
      <c r="I197" s="129" t="s">
        <v>456</v>
      </c>
      <c r="J197" s="129" t="s">
        <v>457</v>
      </c>
      <c r="K197" s="129" t="s">
        <v>458</v>
      </c>
      <c r="L197" s="129" t="s">
        <v>459</v>
      </c>
    </row>
    <row r="198" spans="1:12">
      <c r="A198" t="s">
        <v>765</v>
      </c>
      <c r="B198" s="130" t="s">
        <v>766</v>
      </c>
      <c r="C198" s="131">
        <v>320</v>
      </c>
      <c r="D198" s="131">
        <v>400</v>
      </c>
      <c r="G198" s="132" t="s">
        <v>462</v>
      </c>
    </row>
    <row r="199" spans="1:12">
      <c r="A199" t="s">
        <v>767</v>
      </c>
      <c r="B199" s="130" t="s">
        <v>768</v>
      </c>
      <c r="C199" s="131">
        <v>320</v>
      </c>
      <c r="D199" s="131">
        <v>400</v>
      </c>
      <c r="I199" s="132" t="s">
        <v>462</v>
      </c>
      <c r="K199" s="132" t="s">
        <v>462</v>
      </c>
    </row>
    <row r="200" spans="1:12">
      <c r="A200" t="s">
        <v>769</v>
      </c>
      <c r="B200" s="130" t="s">
        <v>770</v>
      </c>
      <c r="C200" s="131">
        <v>320</v>
      </c>
      <c r="D200" s="131">
        <v>400</v>
      </c>
      <c r="H200" s="132" t="s">
        <v>462</v>
      </c>
      <c r="J200" s="132" t="s">
        <v>462</v>
      </c>
    </row>
    <row r="201" spans="1:12">
      <c r="A201" t="s">
        <v>771</v>
      </c>
      <c r="B201" s="130" t="s">
        <v>772</v>
      </c>
      <c r="C201" s="131">
        <v>320</v>
      </c>
      <c r="D201" s="131">
        <v>400</v>
      </c>
      <c r="E201" s="132" t="s">
        <v>462</v>
      </c>
      <c r="F201" s="132" t="s">
        <v>462</v>
      </c>
    </row>
    <row r="202" spans="1:12">
      <c r="A202" t="s">
        <v>773</v>
      </c>
      <c r="B202" s="130" t="s">
        <v>774</v>
      </c>
      <c r="C202" s="131">
        <v>1920</v>
      </c>
      <c r="D202" s="131">
        <v>2400</v>
      </c>
      <c r="E202" s="132" t="s">
        <v>462</v>
      </c>
      <c r="F202" s="132" t="s">
        <v>462</v>
      </c>
      <c r="G202" s="132" t="s">
        <v>462</v>
      </c>
      <c r="H202" s="132" t="s">
        <v>462</v>
      </c>
      <c r="I202" s="132" t="s">
        <v>462</v>
      </c>
      <c r="J202" s="132" t="s">
        <v>462</v>
      </c>
      <c r="K202" s="132" t="s">
        <v>462</v>
      </c>
      <c r="L202" s="132" t="s">
        <v>462</v>
      </c>
    </row>
    <row r="203" spans="1:12">
      <c r="A203" t="s">
        <v>775</v>
      </c>
      <c r="B203" s="130" t="s">
        <v>776</v>
      </c>
      <c r="C203" s="131">
        <v>220</v>
      </c>
      <c r="D203" s="131">
        <v>275</v>
      </c>
      <c r="G203" s="132" t="s">
        <v>462</v>
      </c>
    </row>
    <row r="204" spans="1:12">
      <c r="A204" t="s">
        <v>777</v>
      </c>
      <c r="B204" s="130" t="s">
        <v>778</v>
      </c>
      <c r="C204" s="131">
        <v>240</v>
      </c>
      <c r="D204" s="131">
        <v>300</v>
      </c>
      <c r="L204" s="132" t="s">
        <v>462</v>
      </c>
    </row>
    <row r="205" spans="1:12">
      <c r="A205" t="s">
        <v>779</v>
      </c>
      <c r="B205" s="130" t="s">
        <v>780</v>
      </c>
      <c r="C205" s="131">
        <v>240</v>
      </c>
      <c r="D205" s="131">
        <v>300</v>
      </c>
      <c r="I205" s="132" t="s">
        <v>462</v>
      </c>
      <c r="K205" s="132" t="s">
        <v>462</v>
      </c>
    </row>
    <row r="206" spans="1:12">
      <c r="A206" t="s">
        <v>781</v>
      </c>
      <c r="B206" s="130" t="s">
        <v>782</v>
      </c>
      <c r="C206" s="131">
        <v>238.8</v>
      </c>
      <c r="D206" s="131">
        <v>298.5</v>
      </c>
      <c r="H206" s="132" t="s">
        <v>462</v>
      </c>
      <c r="J206" s="132" t="s">
        <v>462</v>
      </c>
    </row>
    <row r="207" spans="1:12">
      <c r="A207" t="s">
        <v>783</v>
      </c>
      <c r="B207" s="130" t="s">
        <v>784</v>
      </c>
      <c r="C207" s="131">
        <v>299.60000000000002</v>
      </c>
      <c r="D207" s="131">
        <v>374.5</v>
      </c>
      <c r="H207" s="132" t="s">
        <v>462</v>
      </c>
      <c r="I207" s="132" t="s">
        <v>462</v>
      </c>
      <c r="J207" s="132" t="s">
        <v>462</v>
      </c>
    </row>
    <row r="208" spans="1:12">
      <c r="A208" t="s">
        <v>785</v>
      </c>
      <c r="B208" s="130" t="s">
        <v>786</v>
      </c>
      <c r="C208" s="131">
        <v>238.8</v>
      </c>
      <c r="D208" s="131">
        <v>298.5</v>
      </c>
      <c r="E208" s="132" t="s">
        <v>462</v>
      </c>
      <c r="F208" s="132" t="s">
        <v>462</v>
      </c>
    </row>
    <row r="209" spans="1:12">
      <c r="A209" t="s">
        <v>787</v>
      </c>
      <c r="B209" s="130" t="s">
        <v>788</v>
      </c>
      <c r="C209" s="131">
        <v>299.60000000000002</v>
      </c>
      <c r="D209" s="131">
        <v>374.5</v>
      </c>
      <c r="E209" s="132" t="s">
        <v>462</v>
      </c>
      <c r="F209" s="132" t="s">
        <v>462</v>
      </c>
    </row>
    <row r="210" spans="1:12" ht="17.25">
      <c r="A210" t="s">
        <v>338</v>
      </c>
      <c r="B210" s="134" t="s">
        <v>789</v>
      </c>
      <c r="C210" s="131">
        <v>726</v>
      </c>
      <c r="D210" s="131">
        <v>907.5</v>
      </c>
      <c r="E210" s="132" t="s">
        <v>462</v>
      </c>
      <c r="F210" s="132" t="s">
        <v>790</v>
      </c>
      <c r="H210" s="132" t="s">
        <v>462</v>
      </c>
      <c r="I210" s="132" t="s">
        <v>462</v>
      </c>
      <c r="J210" s="132" t="s">
        <v>462</v>
      </c>
    </row>
    <row r="211" spans="1:12">
      <c r="A211" t="s">
        <v>791</v>
      </c>
      <c r="B211" s="130" t="s">
        <v>792</v>
      </c>
      <c r="C211" s="131">
        <v>240</v>
      </c>
      <c r="D211" s="131">
        <v>300</v>
      </c>
      <c r="G211" s="132" t="s">
        <v>462</v>
      </c>
    </row>
    <row r="212" spans="1:12">
      <c r="A212" s="876" t="s">
        <v>793</v>
      </c>
      <c r="B212" s="876"/>
      <c r="C212" s="129" t="s">
        <v>448</v>
      </c>
      <c r="D212" s="129" t="s">
        <v>451</v>
      </c>
      <c r="E212" s="129" t="s">
        <v>452</v>
      </c>
      <c r="F212" s="129" t="s">
        <v>453</v>
      </c>
      <c r="G212" s="129" t="s">
        <v>454</v>
      </c>
      <c r="H212" s="129" t="s">
        <v>455</v>
      </c>
      <c r="I212" s="129" t="s">
        <v>456</v>
      </c>
      <c r="J212" s="129" t="s">
        <v>457</v>
      </c>
      <c r="K212" s="129" t="s">
        <v>458</v>
      </c>
      <c r="L212" s="129" t="s">
        <v>459</v>
      </c>
    </row>
    <row r="213" spans="1:12">
      <c r="A213" t="s">
        <v>794</v>
      </c>
      <c r="B213" s="130" t="s">
        <v>795</v>
      </c>
      <c r="C213" s="131">
        <v>400</v>
      </c>
      <c r="D213" s="131">
        <v>500</v>
      </c>
      <c r="E213" s="132" t="s">
        <v>462</v>
      </c>
      <c r="F213" s="132" t="s">
        <v>462</v>
      </c>
      <c r="G213" s="132" t="s">
        <v>462</v>
      </c>
      <c r="H213" s="132" t="s">
        <v>462</v>
      </c>
      <c r="I213" s="132" t="s">
        <v>462</v>
      </c>
      <c r="J213" s="132" t="s">
        <v>462</v>
      </c>
      <c r="K213" s="132" t="s">
        <v>462</v>
      </c>
      <c r="L213" s="132" t="s">
        <v>462</v>
      </c>
    </row>
    <row r="214" spans="1:12">
      <c r="A214" t="s">
        <v>796</v>
      </c>
      <c r="B214" s="130" t="s">
        <v>797</v>
      </c>
      <c r="C214" s="131">
        <v>440</v>
      </c>
      <c r="D214" s="131">
        <v>550</v>
      </c>
      <c r="E214" s="132" t="s">
        <v>462</v>
      </c>
      <c r="F214" s="132" t="s">
        <v>462</v>
      </c>
      <c r="G214" s="132" t="s">
        <v>462</v>
      </c>
      <c r="H214" s="132" t="s">
        <v>462</v>
      </c>
      <c r="I214" s="132" t="s">
        <v>462</v>
      </c>
      <c r="J214" s="132" t="s">
        <v>462</v>
      </c>
      <c r="K214" s="132" t="s">
        <v>462</v>
      </c>
      <c r="L214" s="132" t="s">
        <v>462</v>
      </c>
    </row>
    <row r="215" spans="1:12">
      <c r="A215" t="s">
        <v>798</v>
      </c>
      <c r="B215" s="130" t="s">
        <v>799</v>
      </c>
      <c r="C215" s="131">
        <v>440</v>
      </c>
      <c r="D215" s="131">
        <v>550</v>
      </c>
      <c r="E215" s="132" t="s">
        <v>462</v>
      </c>
      <c r="F215" s="132" t="s">
        <v>462</v>
      </c>
      <c r="G215" s="132" t="s">
        <v>462</v>
      </c>
      <c r="H215" s="132" t="s">
        <v>462</v>
      </c>
      <c r="I215" s="132" t="s">
        <v>462</v>
      </c>
      <c r="J215" s="132" t="s">
        <v>462</v>
      </c>
      <c r="K215" s="132" t="s">
        <v>462</v>
      </c>
      <c r="L215" s="132" t="s">
        <v>462</v>
      </c>
    </row>
    <row r="216" spans="1:12">
      <c r="A216" t="s">
        <v>800</v>
      </c>
      <c r="B216" s="130" t="s">
        <v>801</v>
      </c>
      <c r="C216" s="131">
        <v>440</v>
      </c>
      <c r="D216" s="131">
        <v>550</v>
      </c>
      <c r="E216" s="132" t="s">
        <v>462</v>
      </c>
      <c r="F216" s="132" t="s">
        <v>462</v>
      </c>
      <c r="G216" s="132" t="s">
        <v>462</v>
      </c>
      <c r="H216" s="132" t="s">
        <v>462</v>
      </c>
      <c r="I216" s="132" t="s">
        <v>462</v>
      </c>
      <c r="J216" s="132" t="s">
        <v>462</v>
      </c>
      <c r="K216" s="132" t="s">
        <v>462</v>
      </c>
      <c r="L216" s="132" t="s">
        <v>462</v>
      </c>
    </row>
    <row r="217" spans="1:12">
      <c r="A217" t="s">
        <v>802</v>
      </c>
      <c r="B217" s="130" t="s">
        <v>803</v>
      </c>
      <c r="C217" s="131">
        <v>440</v>
      </c>
      <c r="D217" s="131">
        <v>550</v>
      </c>
      <c r="E217" s="132" t="s">
        <v>462</v>
      </c>
      <c r="F217" s="132" t="s">
        <v>462</v>
      </c>
      <c r="G217" s="132" t="s">
        <v>462</v>
      </c>
      <c r="H217" s="132" t="s">
        <v>462</v>
      </c>
      <c r="I217" s="132" t="s">
        <v>462</v>
      </c>
      <c r="J217" s="132" t="s">
        <v>462</v>
      </c>
      <c r="K217" s="132" t="s">
        <v>462</v>
      </c>
      <c r="L217" s="132" t="s">
        <v>462</v>
      </c>
    </row>
    <row r="218" spans="1:12">
      <c r="A218" t="s">
        <v>804</v>
      </c>
      <c r="B218" s="130" t="s">
        <v>805</v>
      </c>
      <c r="C218" s="131">
        <v>620</v>
      </c>
      <c r="D218" s="131">
        <v>775</v>
      </c>
    </row>
    <row r="219" spans="1:12" ht="17.25">
      <c r="A219" t="s">
        <v>806</v>
      </c>
      <c r="B219" s="134" t="s">
        <v>807</v>
      </c>
      <c r="C219" s="131">
        <v>400</v>
      </c>
      <c r="D219" s="131">
        <v>500</v>
      </c>
      <c r="E219" s="132" t="s">
        <v>462</v>
      </c>
      <c r="F219" s="132" t="s">
        <v>790</v>
      </c>
      <c r="G219" s="132" t="s">
        <v>462</v>
      </c>
      <c r="H219" s="132" t="s">
        <v>462</v>
      </c>
      <c r="I219" s="132" t="s">
        <v>462</v>
      </c>
      <c r="J219" s="132" t="s">
        <v>462</v>
      </c>
      <c r="K219" s="132" t="s">
        <v>462</v>
      </c>
      <c r="L219" s="132" t="s">
        <v>462</v>
      </c>
    </row>
    <row r="220" spans="1:12" ht="17.25">
      <c r="A220" t="s">
        <v>808</v>
      </c>
      <c r="B220" s="134" t="s">
        <v>809</v>
      </c>
      <c r="C220" s="131">
        <v>440</v>
      </c>
      <c r="D220" s="131">
        <v>550</v>
      </c>
      <c r="E220" s="132" t="s">
        <v>462</v>
      </c>
      <c r="F220" s="132" t="s">
        <v>790</v>
      </c>
      <c r="G220" s="132" t="s">
        <v>462</v>
      </c>
      <c r="H220" s="132" t="s">
        <v>462</v>
      </c>
      <c r="I220" s="132" t="s">
        <v>462</v>
      </c>
      <c r="J220" s="132" t="s">
        <v>462</v>
      </c>
      <c r="K220" s="132" t="s">
        <v>462</v>
      </c>
      <c r="L220" s="132" t="s">
        <v>462</v>
      </c>
    </row>
    <row r="221" spans="1:12" ht="17.25">
      <c r="A221" t="s">
        <v>810</v>
      </c>
      <c r="B221" s="134" t="s">
        <v>811</v>
      </c>
      <c r="C221" s="131">
        <v>600</v>
      </c>
      <c r="D221" s="131">
        <v>750</v>
      </c>
      <c r="E221" s="132" t="s">
        <v>462</v>
      </c>
      <c r="F221" s="132" t="s">
        <v>790</v>
      </c>
      <c r="G221" s="132" t="s">
        <v>462</v>
      </c>
      <c r="H221" s="132" t="s">
        <v>462</v>
      </c>
      <c r="I221" s="132" t="s">
        <v>462</v>
      </c>
      <c r="J221" s="132" t="s">
        <v>462</v>
      </c>
      <c r="K221" s="132" t="s">
        <v>462</v>
      </c>
      <c r="L221" s="132" t="s">
        <v>462</v>
      </c>
    </row>
    <row r="222" spans="1:12">
      <c r="A222" t="s">
        <v>812</v>
      </c>
      <c r="B222" s="130" t="s">
        <v>813</v>
      </c>
      <c r="C222" s="131">
        <v>40</v>
      </c>
      <c r="D222" s="131">
        <v>50</v>
      </c>
      <c r="E222" s="132" t="s">
        <v>462</v>
      </c>
      <c r="F222" s="132" t="s">
        <v>462</v>
      </c>
      <c r="G222" s="132" t="s">
        <v>462</v>
      </c>
      <c r="H222" s="132" t="s">
        <v>462</v>
      </c>
      <c r="I222" s="132" t="s">
        <v>462</v>
      </c>
      <c r="J222" s="132" t="s">
        <v>462</v>
      </c>
      <c r="K222" s="132" t="s">
        <v>462</v>
      </c>
      <c r="L222" s="132" t="s">
        <v>462</v>
      </c>
    </row>
    <row r="223" spans="1:12">
      <c r="A223" t="s">
        <v>814</v>
      </c>
      <c r="B223" s="130" t="s">
        <v>815</v>
      </c>
      <c r="C223" s="131">
        <v>640</v>
      </c>
      <c r="D223" s="131">
        <v>800</v>
      </c>
      <c r="E223" s="132" t="s">
        <v>462</v>
      </c>
      <c r="F223" s="132" t="s">
        <v>462</v>
      </c>
      <c r="G223" s="132" t="s">
        <v>462</v>
      </c>
      <c r="H223" s="132" t="s">
        <v>462</v>
      </c>
      <c r="I223" s="132" t="s">
        <v>462</v>
      </c>
      <c r="J223" s="132" t="s">
        <v>462</v>
      </c>
      <c r="K223" s="132" t="s">
        <v>462</v>
      </c>
      <c r="L223" s="132" t="s">
        <v>462</v>
      </c>
    </row>
    <row r="224" spans="1:12">
      <c r="A224" t="s">
        <v>816</v>
      </c>
      <c r="B224" s="130" t="s">
        <v>817</v>
      </c>
      <c r="C224" s="131">
        <v>200</v>
      </c>
      <c r="D224" s="131">
        <v>250</v>
      </c>
      <c r="E224" s="132" t="s">
        <v>462</v>
      </c>
      <c r="F224" s="132" t="s">
        <v>462</v>
      </c>
      <c r="G224" s="132" t="s">
        <v>462</v>
      </c>
      <c r="H224" s="132" t="s">
        <v>462</v>
      </c>
      <c r="I224" s="132" t="s">
        <v>462</v>
      </c>
      <c r="J224" s="132" t="s">
        <v>462</v>
      </c>
      <c r="K224" s="132" t="s">
        <v>462</v>
      </c>
      <c r="L224" s="132" t="s">
        <v>462</v>
      </c>
    </row>
    <row r="225" spans="1:12" ht="17.25">
      <c r="A225" t="s">
        <v>818</v>
      </c>
      <c r="B225" s="134" t="s">
        <v>819</v>
      </c>
      <c r="C225" s="131">
        <v>160</v>
      </c>
      <c r="D225" s="131">
        <v>200</v>
      </c>
      <c r="H225" s="132" t="s">
        <v>714</v>
      </c>
      <c r="I225" s="132" t="s">
        <v>714</v>
      </c>
      <c r="J225" s="132" t="s">
        <v>714</v>
      </c>
      <c r="K225" s="132" t="s">
        <v>714</v>
      </c>
      <c r="L225" s="132" t="s">
        <v>714</v>
      </c>
    </row>
    <row r="226" spans="1:12">
      <c r="A226" t="s">
        <v>820</v>
      </c>
      <c r="B226" s="130" t="s">
        <v>821</v>
      </c>
      <c r="C226" s="131">
        <v>240</v>
      </c>
      <c r="D226" s="131">
        <v>300</v>
      </c>
      <c r="E226" s="132" t="s">
        <v>462</v>
      </c>
      <c r="F226" s="132" t="s">
        <v>462</v>
      </c>
      <c r="G226" s="132" t="s">
        <v>462</v>
      </c>
      <c r="H226" s="132" t="s">
        <v>462</v>
      </c>
      <c r="I226" s="132" t="s">
        <v>462</v>
      </c>
      <c r="J226" s="132" t="s">
        <v>462</v>
      </c>
      <c r="K226" s="132" t="s">
        <v>462</v>
      </c>
      <c r="L226" s="132" t="s">
        <v>462</v>
      </c>
    </row>
    <row r="227" spans="1:12">
      <c r="A227" t="s">
        <v>822</v>
      </c>
      <c r="B227" s="130" t="s">
        <v>823</v>
      </c>
      <c r="C227" s="131">
        <v>200</v>
      </c>
      <c r="D227" s="131">
        <v>250</v>
      </c>
      <c r="E227" s="132" t="s">
        <v>462</v>
      </c>
      <c r="F227" s="132" t="s">
        <v>462</v>
      </c>
      <c r="G227" s="132" t="s">
        <v>462</v>
      </c>
      <c r="H227" s="132" t="s">
        <v>462</v>
      </c>
      <c r="I227" s="132" t="s">
        <v>462</v>
      </c>
      <c r="J227" s="132" t="s">
        <v>462</v>
      </c>
      <c r="K227" s="132" t="s">
        <v>462</v>
      </c>
      <c r="L227" s="132" t="s">
        <v>462</v>
      </c>
    </row>
    <row r="228" spans="1:12">
      <c r="A228" t="s">
        <v>824</v>
      </c>
      <c r="B228" s="130" t="s">
        <v>825</v>
      </c>
      <c r="C228" s="131">
        <v>200</v>
      </c>
      <c r="D228" s="131">
        <v>250</v>
      </c>
      <c r="E228" s="132" t="s">
        <v>462</v>
      </c>
      <c r="F228" s="132" t="s">
        <v>462</v>
      </c>
      <c r="G228" s="132" t="s">
        <v>462</v>
      </c>
      <c r="H228" s="132" t="s">
        <v>462</v>
      </c>
      <c r="I228" s="132" t="s">
        <v>462</v>
      </c>
      <c r="J228" s="132" t="s">
        <v>462</v>
      </c>
      <c r="K228" s="132" t="s">
        <v>462</v>
      </c>
      <c r="L228" s="132" t="s">
        <v>462</v>
      </c>
    </row>
    <row r="229" spans="1:12" ht="17.25">
      <c r="A229" t="s">
        <v>826</v>
      </c>
      <c r="B229" s="134" t="s">
        <v>827</v>
      </c>
      <c r="C229" s="131">
        <v>160</v>
      </c>
      <c r="D229" s="131">
        <v>200</v>
      </c>
      <c r="E229" s="132" t="s">
        <v>462</v>
      </c>
      <c r="F229" s="132" t="s">
        <v>585</v>
      </c>
      <c r="G229" s="132" t="s">
        <v>462</v>
      </c>
      <c r="H229" s="132" t="s">
        <v>462</v>
      </c>
      <c r="I229" s="132" t="s">
        <v>462</v>
      </c>
      <c r="J229" s="132" t="s">
        <v>462</v>
      </c>
      <c r="K229" s="132" t="s">
        <v>462</v>
      </c>
      <c r="L229" s="132" t="s">
        <v>462</v>
      </c>
    </row>
    <row r="230" spans="1:12" ht="17.25">
      <c r="A230" t="s">
        <v>828</v>
      </c>
      <c r="B230" s="134" t="s">
        <v>829</v>
      </c>
      <c r="C230" s="131">
        <v>80</v>
      </c>
      <c r="D230" s="131">
        <v>100</v>
      </c>
      <c r="E230" s="132" t="s">
        <v>462</v>
      </c>
      <c r="F230" s="132" t="s">
        <v>790</v>
      </c>
      <c r="G230" s="132" t="s">
        <v>462</v>
      </c>
      <c r="H230" s="132" t="s">
        <v>462</v>
      </c>
      <c r="I230" s="132" t="s">
        <v>462</v>
      </c>
      <c r="J230" s="132" t="s">
        <v>462</v>
      </c>
      <c r="K230" s="132" t="s">
        <v>462</v>
      </c>
      <c r="L230" s="132" t="s">
        <v>462</v>
      </c>
    </row>
    <row r="231" spans="1:12">
      <c r="A231" t="s">
        <v>830</v>
      </c>
      <c r="B231" s="130" t="s">
        <v>831</v>
      </c>
      <c r="C231" s="131">
        <v>80</v>
      </c>
      <c r="D231" s="131">
        <v>100</v>
      </c>
      <c r="E231" s="132" t="s">
        <v>462</v>
      </c>
      <c r="F231" s="132" t="s">
        <v>462</v>
      </c>
      <c r="G231" s="132" t="s">
        <v>462</v>
      </c>
      <c r="H231" s="132" t="s">
        <v>462</v>
      </c>
      <c r="I231" s="132" t="s">
        <v>462</v>
      </c>
      <c r="J231" s="132" t="s">
        <v>462</v>
      </c>
      <c r="K231" s="132" t="s">
        <v>462</v>
      </c>
      <c r="L231" s="132" t="s">
        <v>462</v>
      </c>
    </row>
    <row r="232" spans="1:12">
      <c r="A232" t="s">
        <v>832</v>
      </c>
      <c r="B232" s="130" t="s">
        <v>833</v>
      </c>
      <c r="C232" s="131">
        <v>240</v>
      </c>
      <c r="D232" s="131">
        <v>300</v>
      </c>
      <c r="E232" s="132" t="s">
        <v>462</v>
      </c>
      <c r="F232" s="132" t="s">
        <v>462</v>
      </c>
      <c r="G232" s="132" t="s">
        <v>462</v>
      </c>
      <c r="H232" s="132" t="s">
        <v>462</v>
      </c>
      <c r="I232" s="132" t="s">
        <v>462</v>
      </c>
      <c r="J232" s="132" t="s">
        <v>462</v>
      </c>
      <c r="K232" s="132" t="s">
        <v>462</v>
      </c>
      <c r="L232" s="132" t="s">
        <v>462</v>
      </c>
    </row>
    <row r="233" spans="1:12">
      <c r="A233" t="s">
        <v>834</v>
      </c>
      <c r="B233" s="130" t="s">
        <v>835</v>
      </c>
      <c r="C233" s="131">
        <v>320</v>
      </c>
      <c r="D233" s="131">
        <v>400</v>
      </c>
      <c r="E233" s="132" t="s">
        <v>462</v>
      </c>
      <c r="F233" s="132" t="s">
        <v>462</v>
      </c>
      <c r="G233" s="132" t="s">
        <v>462</v>
      </c>
      <c r="H233" s="132" t="s">
        <v>462</v>
      </c>
      <c r="I233" s="132" t="s">
        <v>462</v>
      </c>
      <c r="J233" s="132" t="s">
        <v>462</v>
      </c>
      <c r="K233" s="132" t="s">
        <v>462</v>
      </c>
      <c r="L233" s="132" t="s">
        <v>462</v>
      </c>
    </row>
    <row r="234" spans="1:12">
      <c r="A234" t="s">
        <v>836</v>
      </c>
      <c r="B234" s="130" t="s">
        <v>837</v>
      </c>
      <c r="C234" s="131">
        <v>0</v>
      </c>
      <c r="D234" s="131">
        <v>0</v>
      </c>
      <c r="E234" s="132" t="s">
        <v>462</v>
      </c>
      <c r="F234" s="132" t="s">
        <v>462</v>
      </c>
      <c r="G234" s="132" t="s">
        <v>462</v>
      </c>
      <c r="H234" s="132" t="s">
        <v>462</v>
      </c>
      <c r="I234" s="132" t="s">
        <v>462</v>
      </c>
      <c r="J234" s="132" t="s">
        <v>462</v>
      </c>
      <c r="K234" s="132" t="s">
        <v>462</v>
      </c>
      <c r="L234" s="132" t="s">
        <v>462</v>
      </c>
    </row>
    <row r="235" spans="1:12">
      <c r="A235" t="s">
        <v>838</v>
      </c>
      <c r="B235" s="130" t="s">
        <v>839</v>
      </c>
      <c r="C235" s="131">
        <v>240</v>
      </c>
      <c r="D235" s="131">
        <v>300</v>
      </c>
      <c r="E235" s="132" t="s">
        <v>462</v>
      </c>
      <c r="F235" s="132" t="s">
        <v>462</v>
      </c>
      <c r="G235" s="132" t="s">
        <v>462</v>
      </c>
      <c r="H235" s="132" t="s">
        <v>462</v>
      </c>
      <c r="I235" s="132" t="s">
        <v>462</v>
      </c>
      <c r="J235" s="132" t="s">
        <v>462</v>
      </c>
      <c r="K235" s="132" t="s">
        <v>462</v>
      </c>
      <c r="L235" s="132" t="s">
        <v>462</v>
      </c>
    </row>
    <row r="236" spans="1:12">
      <c r="A236" t="s">
        <v>840</v>
      </c>
      <c r="B236" s="130" t="s">
        <v>841</v>
      </c>
      <c r="C236" s="131">
        <v>480</v>
      </c>
      <c r="D236" s="131">
        <v>600</v>
      </c>
      <c r="E236" s="132" t="s">
        <v>462</v>
      </c>
      <c r="H236" s="132" t="s">
        <v>462</v>
      </c>
      <c r="I236" s="132" t="s">
        <v>462</v>
      </c>
    </row>
    <row r="237" spans="1:12">
      <c r="A237" t="s">
        <v>842</v>
      </c>
      <c r="B237" s="130" t="s">
        <v>843</v>
      </c>
      <c r="C237" s="131">
        <v>480</v>
      </c>
      <c r="D237" s="131">
        <v>600</v>
      </c>
      <c r="E237" s="132" t="s">
        <v>462</v>
      </c>
      <c r="F237" s="132" t="s">
        <v>462</v>
      </c>
      <c r="G237" s="132" t="s">
        <v>462</v>
      </c>
      <c r="H237" s="132" t="s">
        <v>462</v>
      </c>
      <c r="I237" s="132" t="s">
        <v>462</v>
      </c>
      <c r="J237" s="132" t="s">
        <v>462</v>
      </c>
      <c r="K237" s="132" t="s">
        <v>462</v>
      </c>
      <c r="L237" s="132" t="s">
        <v>462</v>
      </c>
    </row>
    <row r="238" spans="1:12">
      <c r="A238" t="s">
        <v>844</v>
      </c>
      <c r="B238" s="130" t="s">
        <v>845</v>
      </c>
      <c r="C238" s="131">
        <v>0</v>
      </c>
      <c r="D238" s="131">
        <v>0</v>
      </c>
      <c r="E238" s="132" t="s">
        <v>462</v>
      </c>
      <c r="F238" s="132" t="s">
        <v>462</v>
      </c>
      <c r="G238" s="132" t="s">
        <v>462</v>
      </c>
      <c r="H238" s="132" t="s">
        <v>462</v>
      </c>
      <c r="I238" s="132" t="s">
        <v>462</v>
      </c>
      <c r="J238" s="132" t="s">
        <v>462</v>
      </c>
      <c r="K238" s="132" t="s">
        <v>462</v>
      </c>
      <c r="L238" s="132" t="s">
        <v>462</v>
      </c>
    </row>
    <row r="239" spans="1:12">
      <c r="A239" t="s">
        <v>846</v>
      </c>
      <c r="B239" s="130" t="s">
        <v>847</v>
      </c>
      <c r="C239" s="131">
        <v>88</v>
      </c>
      <c r="D239" s="131">
        <v>110</v>
      </c>
      <c r="E239" s="132" t="s">
        <v>462</v>
      </c>
      <c r="F239" s="132" t="s">
        <v>462</v>
      </c>
      <c r="G239" s="132" t="s">
        <v>462</v>
      </c>
      <c r="H239" s="132" t="s">
        <v>462</v>
      </c>
      <c r="I239" s="132" t="s">
        <v>462</v>
      </c>
      <c r="J239" s="132" t="s">
        <v>462</v>
      </c>
      <c r="K239" s="132" t="s">
        <v>462</v>
      </c>
      <c r="L239" s="132" t="s">
        <v>462</v>
      </c>
    </row>
    <row r="240" spans="1:12">
      <c r="A240" t="s">
        <v>848</v>
      </c>
      <c r="B240" s="130" t="s">
        <v>849</v>
      </c>
      <c r="C240" s="131">
        <v>88</v>
      </c>
      <c r="D240" s="131">
        <v>110</v>
      </c>
      <c r="E240" s="132" t="s">
        <v>462</v>
      </c>
      <c r="F240" s="132" t="s">
        <v>462</v>
      </c>
      <c r="G240" s="132" t="s">
        <v>462</v>
      </c>
      <c r="H240" s="132" t="s">
        <v>462</v>
      </c>
      <c r="I240" s="132" t="s">
        <v>462</v>
      </c>
      <c r="J240" s="132" t="s">
        <v>462</v>
      </c>
      <c r="K240" s="132" t="s">
        <v>462</v>
      </c>
      <c r="L240" s="132" t="s">
        <v>462</v>
      </c>
    </row>
    <row r="241" spans="1:12">
      <c r="A241" t="s">
        <v>850</v>
      </c>
      <c r="B241" s="130" t="s">
        <v>851</v>
      </c>
      <c r="C241" s="131">
        <v>160</v>
      </c>
      <c r="D241" s="131">
        <v>200</v>
      </c>
    </row>
    <row r="242" spans="1:12">
      <c r="A242" t="s">
        <v>852</v>
      </c>
      <c r="B242" s="130" t="s">
        <v>853</v>
      </c>
      <c r="C242" s="131">
        <v>160</v>
      </c>
      <c r="D242" s="131">
        <v>200</v>
      </c>
    </row>
    <row r="243" spans="1:12">
      <c r="A243" t="s">
        <v>854</v>
      </c>
      <c r="B243" s="130" t="s">
        <v>855</v>
      </c>
      <c r="C243" s="131">
        <v>160</v>
      </c>
      <c r="D243" s="131">
        <v>200</v>
      </c>
      <c r="E243" s="132" t="s">
        <v>462</v>
      </c>
      <c r="F243" s="132" t="s">
        <v>462</v>
      </c>
      <c r="H243" s="132" t="s">
        <v>462</v>
      </c>
      <c r="I243" s="132" t="s">
        <v>462</v>
      </c>
      <c r="J243" s="132" t="s">
        <v>462</v>
      </c>
    </row>
    <row r="244" spans="1:12">
      <c r="A244" t="s">
        <v>856</v>
      </c>
      <c r="B244" s="130" t="s">
        <v>857</v>
      </c>
      <c r="C244" s="131">
        <v>160</v>
      </c>
      <c r="D244" s="131">
        <v>200</v>
      </c>
      <c r="E244" s="132" t="s">
        <v>462</v>
      </c>
      <c r="F244" s="132" t="s">
        <v>462</v>
      </c>
    </row>
    <row r="245" spans="1:12">
      <c r="A245" t="s">
        <v>858</v>
      </c>
      <c r="B245" s="130" t="s">
        <v>859</v>
      </c>
      <c r="C245" s="131">
        <v>160</v>
      </c>
      <c r="D245" s="131">
        <v>200</v>
      </c>
      <c r="E245" s="132" t="s">
        <v>462</v>
      </c>
      <c r="F245" s="132" t="s">
        <v>462</v>
      </c>
      <c r="G245" s="132" t="s">
        <v>462</v>
      </c>
      <c r="H245" s="132" t="s">
        <v>462</v>
      </c>
      <c r="I245" s="132" t="s">
        <v>462</v>
      </c>
      <c r="J245" s="132" t="s">
        <v>462</v>
      </c>
      <c r="K245" s="132" t="s">
        <v>462</v>
      </c>
      <c r="L245" s="132" t="s">
        <v>462</v>
      </c>
    </row>
    <row r="246" spans="1:12">
      <c r="A246" t="s">
        <v>860</v>
      </c>
      <c r="B246" s="130" t="s">
        <v>861</v>
      </c>
      <c r="C246" s="131">
        <v>160</v>
      </c>
      <c r="D246" s="131">
        <v>200</v>
      </c>
      <c r="E246" s="132" t="s">
        <v>462</v>
      </c>
      <c r="F246" s="132" t="s">
        <v>462</v>
      </c>
      <c r="G246" s="132" t="s">
        <v>462</v>
      </c>
      <c r="H246" s="132" t="s">
        <v>462</v>
      </c>
      <c r="I246" s="132" t="s">
        <v>462</v>
      </c>
      <c r="J246" s="132" t="s">
        <v>462</v>
      </c>
      <c r="K246" s="132" t="s">
        <v>462</v>
      </c>
      <c r="L246" s="132" t="s">
        <v>462</v>
      </c>
    </row>
    <row r="247" spans="1:12">
      <c r="A247" t="s">
        <v>862</v>
      </c>
      <c r="B247" s="130" t="s">
        <v>863</v>
      </c>
      <c r="C247" s="131">
        <v>80</v>
      </c>
      <c r="D247" s="131">
        <v>100</v>
      </c>
      <c r="E247" s="132" t="s">
        <v>462</v>
      </c>
      <c r="F247" s="132" t="s">
        <v>462</v>
      </c>
      <c r="H247" s="132" t="s">
        <v>462</v>
      </c>
      <c r="I247" s="132" t="s">
        <v>462</v>
      </c>
      <c r="J247" s="132" t="s">
        <v>462</v>
      </c>
    </row>
    <row r="248" spans="1:12">
      <c r="A248" t="s">
        <v>864</v>
      </c>
      <c r="B248" s="130" t="s">
        <v>865</v>
      </c>
      <c r="C248" s="131">
        <v>160</v>
      </c>
      <c r="D248" s="131">
        <v>200</v>
      </c>
    </row>
    <row r="249" spans="1:12">
      <c r="A249" t="s">
        <v>866</v>
      </c>
      <c r="B249" s="130" t="s">
        <v>867</v>
      </c>
      <c r="C249" s="131">
        <v>240</v>
      </c>
      <c r="D249" s="131">
        <v>300</v>
      </c>
    </row>
    <row r="250" spans="1:12">
      <c r="A250" t="s">
        <v>868</v>
      </c>
      <c r="B250" s="130" t="s">
        <v>869</v>
      </c>
      <c r="C250" s="131">
        <v>160</v>
      </c>
      <c r="D250" s="131">
        <v>200</v>
      </c>
      <c r="E250" s="132" t="s">
        <v>462</v>
      </c>
      <c r="F250" s="132" t="s">
        <v>462</v>
      </c>
      <c r="H250" s="132" t="s">
        <v>462</v>
      </c>
      <c r="I250" s="132" t="s">
        <v>462</v>
      </c>
      <c r="J250" s="132" t="s">
        <v>462</v>
      </c>
    </row>
    <row r="251" spans="1:12">
      <c r="A251" t="s">
        <v>870</v>
      </c>
      <c r="B251" s="130" t="s">
        <v>871</v>
      </c>
      <c r="C251" s="131">
        <v>240</v>
      </c>
      <c r="D251" s="131">
        <v>300</v>
      </c>
      <c r="H251" s="132" t="s">
        <v>462</v>
      </c>
      <c r="I251" s="132" t="s">
        <v>462</v>
      </c>
      <c r="J251" s="132" t="s">
        <v>462</v>
      </c>
    </row>
    <row r="252" spans="1:12" ht="17.25">
      <c r="A252" t="s">
        <v>872</v>
      </c>
      <c r="B252" s="134" t="s">
        <v>873</v>
      </c>
      <c r="C252" s="131">
        <v>240</v>
      </c>
      <c r="D252" s="131">
        <v>300</v>
      </c>
      <c r="H252" s="132" t="s">
        <v>874</v>
      </c>
    </row>
    <row r="253" spans="1:12">
      <c r="A253" t="s">
        <v>875</v>
      </c>
      <c r="B253" s="130" t="s">
        <v>876</v>
      </c>
      <c r="C253" s="131">
        <v>800</v>
      </c>
      <c r="D253" s="131">
        <v>1000</v>
      </c>
      <c r="G253" s="132" t="s">
        <v>462</v>
      </c>
      <c r="K253" s="132" t="s">
        <v>462</v>
      </c>
      <c r="L253" s="132" t="s">
        <v>462</v>
      </c>
    </row>
    <row r="254" spans="1:12">
      <c r="A254" t="s">
        <v>877</v>
      </c>
      <c r="B254" s="130" t="s">
        <v>878</v>
      </c>
      <c r="C254" s="131">
        <v>800</v>
      </c>
      <c r="D254" s="131">
        <v>1000</v>
      </c>
      <c r="G254" s="132" t="s">
        <v>462</v>
      </c>
      <c r="K254" s="132" t="s">
        <v>462</v>
      </c>
      <c r="L254" s="132" t="s">
        <v>462</v>
      </c>
    </row>
    <row r="255" spans="1:12">
      <c r="A255" s="876" t="s">
        <v>879</v>
      </c>
      <c r="B255" s="876"/>
      <c r="C255" s="129" t="s">
        <v>448</v>
      </c>
      <c r="D255" s="129" t="s">
        <v>451</v>
      </c>
      <c r="E255" s="129" t="s">
        <v>452</v>
      </c>
      <c r="F255" s="129" t="s">
        <v>453</v>
      </c>
      <c r="G255" s="129" t="s">
        <v>454</v>
      </c>
      <c r="H255" s="129" t="s">
        <v>455</v>
      </c>
      <c r="I255" s="129" t="s">
        <v>456</v>
      </c>
      <c r="J255" s="129" t="s">
        <v>457</v>
      </c>
      <c r="K255" s="129" t="s">
        <v>458</v>
      </c>
      <c r="L255" s="129" t="s">
        <v>459</v>
      </c>
    </row>
    <row r="256" spans="1:12">
      <c r="A256" t="s">
        <v>880</v>
      </c>
      <c r="B256" s="130" t="s">
        <v>881</v>
      </c>
      <c r="C256" s="131">
        <v>140</v>
      </c>
      <c r="D256" s="131">
        <v>175</v>
      </c>
      <c r="E256" s="132" t="s">
        <v>462</v>
      </c>
      <c r="F256" s="132" t="s">
        <v>462</v>
      </c>
      <c r="G256" s="132" t="s">
        <v>462</v>
      </c>
      <c r="H256" s="132" t="s">
        <v>462</v>
      </c>
      <c r="I256" s="132" t="s">
        <v>462</v>
      </c>
      <c r="J256" s="132" t="s">
        <v>462</v>
      </c>
      <c r="K256" s="132" t="s">
        <v>462</v>
      </c>
    </row>
    <row r="257" spans="1:12">
      <c r="A257" t="s">
        <v>882</v>
      </c>
      <c r="B257" s="130" t="s">
        <v>883</v>
      </c>
      <c r="C257" s="131">
        <v>80</v>
      </c>
      <c r="D257" s="131">
        <v>100</v>
      </c>
      <c r="E257" s="132" t="s">
        <v>462</v>
      </c>
      <c r="F257" s="132" t="s">
        <v>462</v>
      </c>
      <c r="G257" s="132" t="s">
        <v>462</v>
      </c>
      <c r="H257" s="132" t="s">
        <v>462</v>
      </c>
      <c r="I257" s="132" t="s">
        <v>462</v>
      </c>
      <c r="J257" s="132" t="s">
        <v>462</v>
      </c>
      <c r="K257" s="132" t="s">
        <v>462</v>
      </c>
    </row>
    <row r="258" spans="1:12">
      <c r="A258" s="876" t="s">
        <v>884</v>
      </c>
      <c r="B258" s="876"/>
      <c r="C258" s="129" t="s">
        <v>448</v>
      </c>
      <c r="D258" s="129" t="s">
        <v>451</v>
      </c>
      <c r="E258" s="129" t="s">
        <v>452</v>
      </c>
      <c r="F258" s="129" t="s">
        <v>453</v>
      </c>
      <c r="G258" s="129" t="s">
        <v>454</v>
      </c>
      <c r="H258" s="129" t="s">
        <v>455</v>
      </c>
      <c r="I258" s="129" t="s">
        <v>456</v>
      </c>
      <c r="J258" s="129" t="s">
        <v>457</v>
      </c>
      <c r="K258" s="129" t="s">
        <v>458</v>
      </c>
      <c r="L258" s="129" t="s">
        <v>459</v>
      </c>
    </row>
    <row r="259" spans="1:12">
      <c r="A259" t="s">
        <v>885</v>
      </c>
      <c r="B259" s="130" t="s">
        <v>886</v>
      </c>
      <c r="C259" s="131">
        <v>3200</v>
      </c>
      <c r="D259" s="131">
        <v>4000</v>
      </c>
      <c r="E259" s="132" t="s">
        <v>462</v>
      </c>
      <c r="F259" s="132" t="s">
        <v>462</v>
      </c>
      <c r="G259" s="132" t="s">
        <v>462</v>
      </c>
      <c r="H259" s="132" t="s">
        <v>462</v>
      </c>
      <c r="I259" s="132" t="s">
        <v>462</v>
      </c>
      <c r="J259" s="132" t="s">
        <v>462</v>
      </c>
      <c r="K259" s="132" t="s">
        <v>462</v>
      </c>
      <c r="L259" s="132" t="s">
        <v>462</v>
      </c>
    </row>
    <row r="260" spans="1:12">
      <c r="A260" t="s">
        <v>887</v>
      </c>
      <c r="B260" s="130" t="s">
        <v>888</v>
      </c>
      <c r="C260" s="131">
        <v>3680</v>
      </c>
      <c r="D260" s="131">
        <v>4600</v>
      </c>
      <c r="E260" s="132" t="s">
        <v>462</v>
      </c>
      <c r="F260" s="132" t="s">
        <v>462</v>
      </c>
      <c r="G260" s="132" t="s">
        <v>462</v>
      </c>
      <c r="H260" s="132" t="s">
        <v>462</v>
      </c>
      <c r="I260" s="132" t="s">
        <v>462</v>
      </c>
      <c r="J260" s="132" t="s">
        <v>462</v>
      </c>
      <c r="K260" s="132" t="s">
        <v>462</v>
      </c>
      <c r="L260" s="132" t="s">
        <v>462</v>
      </c>
    </row>
    <row r="261" spans="1:12">
      <c r="A261" t="s">
        <v>889</v>
      </c>
      <c r="B261" s="130" t="s">
        <v>890</v>
      </c>
      <c r="C261" s="131">
        <v>5760</v>
      </c>
      <c r="D261" s="131">
        <v>7200</v>
      </c>
      <c r="E261" s="132" t="s">
        <v>462</v>
      </c>
      <c r="F261" s="132" t="s">
        <v>462</v>
      </c>
      <c r="G261" s="132" t="s">
        <v>462</v>
      </c>
      <c r="H261" s="132" t="s">
        <v>462</v>
      </c>
      <c r="I261" s="132" t="s">
        <v>462</v>
      </c>
      <c r="J261" s="132" t="s">
        <v>462</v>
      </c>
      <c r="K261" s="132" t="s">
        <v>462</v>
      </c>
      <c r="L261" s="132" t="s">
        <v>462</v>
      </c>
    </row>
    <row r="262" spans="1:12">
      <c r="A262" t="s">
        <v>891</v>
      </c>
      <c r="B262" s="130" t="s">
        <v>892</v>
      </c>
      <c r="C262" s="131">
        <v>7840</v>
      </c>
      <c r="D262" s="131">
        <v>9800</v>
      </c>
      <c r="E262" s="132" t="s">
        <v>462</v>
      </c>
      <c r="F262" s="132" t="s">
        <v>462</v>
      </c>
      <c r="G262" s="132" t="s">
        <v>462</v>
      </c>
      <c r="H262" s="132" t="s">
        <v>462</v>
      </c>
      <c r="I262" s="132" t="s">
        <v>462</v>
      </c>
      <c r="J262" s="132" t="s">
        <v>462</v>
      </c>
      <c r="K262" s="132" t="s">
        <v>462</v>
      </c>
      <c r="L262" s="132" t="s">
        <v>462</v>
      </c>
    </row>
    <row r="263" spans="1:12">
      <c r="A263" s="876" t="s">
        <v>893</v>
      </c>
      <c r="B263" s="876"/>
      <c r="C263" s="129" t="s">
        <v>448</v>
      </c>
      <c r="D263" s="129" t="s">
        <v>451</v>
      </c>
      <c r="E263" s="129" t="s">
        <v>452</v>
      </c>
      <c r="F263" s="129" t="s">
        <v>453</v>
      </c>
      <c r="G263" s="129" t="s">
        <v>454</v>
      </c>
      <c r="H263" s="129" t="s">
        <v>455</v>
      </c>
      <c r="I263" s="129" t="s">
        <v>456</v>
      </c>
      <c r="J263" s="129" t="s">
        <v>457</v>
      </c>
      <c r="K263" s="129" t="s">
        <v>458</v>
      </c>
      <c r="L263" s="129" t="s">
        <v>459</v>
      </c>
    </row>
    <row r="264" spans="1:12">
      <c r="A264" t="s">
        <v>894</v>
      </c>
      <c r="B264" s="130" t="s">
        <v>895</v>
      </c>
      <c r="C264" s="131">
        <v>80</v>
      </c>
      <c r="D264" s="131">
        <v>100</v>
      </c>
    </row>
    <row r="265" spans="1:12">
      <c r="A265" t="s">
        <v>896</v>
      </c>
      <c r="B265" s="130" t="s">
        <v>897</v>
      </c>
      <c r="C265" s="131">
        <v>136</v>
      </c>
      <c r="D265" s="131">
        <v>170</v>
      </c>
    </row>
    <row r="266" spans="1:12">
      <c r="A266" t="s">
        <v>898</v>
      </c>
      <c r="B266" s="130" t="s">
        <v>899</v>
      </c>
      <c r="C266" s="131">
        <v>320</v>
      </c>
      <c r="D266" s="131">
        <v>400</v>
      </c>
    </row>
    <row r="267" spans="1:12">
      <c r="A267" t="s">
        <v>900</v>
      </c>
      <c r="B267" s="130" t="s">
        <v>901</v>
      </c>
      <c r="C267" s="131">
        <v>128</v>
      </c>
      <c r="D267" s="131">
        <v>160</v>
      </c>
    </row>
    <row r="268" spans="1:12">
      <c r="A268" s="876" t="s">
        <v>902</v>
      </c>
      <c r="B268" s="876"/>
      <c r="C268" s="129" t="s">
        <v>448</v>
      </c>
      <c r="D268" s="129" t="s">
        <v>451</v>
      </c>
      <c r="E268" s="129" t="s">
        <v>452</v>
      </c>
      <c r="F268" s="129" t="s">
        <v>453</v>
      </c>
      <c r="G268" s="129" t="s">
        <v>454</v>
      </c>
      <c r="H268" s="129" t="s">
        <v>455</v>
      </c>
      <c r="I268" s="129" t="s">
        <v>456</v>
      </c>
      <c r="J268" s="129" t="s">
        <v>457</v>
      </c>
      <c r="K268" s="129" t="s">
        <v>458</v>
      </c>
      <c r="L268" s="129" t="s">
        <v>459</v>
      </c>
    </row>
    <row r="269" spans="1:12">
      <c r="A269" t="s">
        <v>903</v>
      </c>
      <c r="B269" s="130" t="s">
        <v>904</v>
      </c>
      <c r="C269" s="131">
        <v>12</v>
      </c>
      <c r="D269" s="131">
        <v>15</v>
      </c>
      <c r="G269" s="132" t="s">
        <v>462</v>
      </c>
    </row>
    <row r="270" spans="1:12">
      <c r="A270" t="s">
        <v>905</v>
      </c>
      <c r="B270" s="130" t="s">
        <v>906</v>
      </c>
      <c r="C270" s="131">
        <v>12</v>
      </c>
      <c r="D270" s="131">
        <v>15</v>
      </c>
      <c r="G270" s="132" t="s">
        <v>462</v>
      </c>
    </row>
    <row r="271" spans="1:12">
      <c r="A271" t="s">
        <v>206</v>
      </c>
      <c r="B271" s="130" t="s">
        <v>907</v>
      </c>
      <c r="C271" s="131">
        <v>160</v>
      </c>
      <c r="D271" s="131">
        <v>200</v>
      </c>
      <c r="F271" s="132" t="s">
        <v>462</v>
      </c>
    </row>
    <row r="272" spans="1:12">
      <c r="A272" t="s">
        <v>207</v>
      </c>
      <c r="B272" s="130" t="s">
        <v>908</v>
      </c>
      <c r="C272" s="131">
        <v>160</v>
      </c>
      <c r="D272" s="131">
        <v>200</v>
      </c>
      <c r="F272" s="132" t="s">
        <v>462</v>
      </c>
    </row>
    <row r="273" spans="1:6">
      <c r="A273" t="s">
        <v>909</v>
      </c>
      <c r="B273" s="130" t="s">
        <v>910</v>
      </c>
      <c r="C273" s="131">
        <v>3.2</v>
      </c>
      <c r="D273" s="131">
        <v>4</v>
      </c>
      <c r="F273" s="132" t="s">
        <v>462</v>
      </c>
    </row>
    <row r="274" spans="1:6">
      <c r="A274" t="s">
        <v>911</v>
      </c>
      <c r="B274" s="130" t="s">
        <v>912</v>
      </c>
      <c r="C274" s="131">
        <v>3.2</v>
      </c>
      <c r="D274" s="131">
        <v>4</v>
      </c>
      <c r="E274" s="132" t="s">
        <v>462</v>
      </c>
    </row>
    <row r="275" spans="1:6">
      <c r="A275" t="s">
        <v>913</v>
      </c>
      <c r="B275" s="130" t="s">
        <v>914</v>
      </c>
      <c r="C275" s="131">
        <v>4</v>
      </c>
      <c r="D275" s="131">
        <v>5</v>
      </c>
      <c r="E275" s="132" t="s">
        <v>462</v>
      </c>
      <c r="F275" s="132" t="s">
        <v>462</v>
      </c>
    </row>
    <row r="276" spans="1:6">
      <c r="A276" t="s">
        <v>915</v>
      </c>
      <c r="B276" s="130" t="s">
        <v>916</v>
      </c>
      <c r="C276" s="131">
        <v>4.8000000000000007</v>
      </c>
      <c r="D276" s="131">
        <v>6</v>
      </c>
      <c r="F276" s="132" t="s">
        <v>462</v>
      </c>
    </row>
    <row r="277" spans="1:6">
      <c r="A277" t="s">
        <v>917</v>
      </c>
      <c r="B277" s="130" t="s">
        <v>918</v>
      </c>
      <c r="C277" s="131">
        <v>6.4</v>
      </c>
      <c r="D277" s="131">
        <v>8</v>
      </c>
      <c r="E277" s="132" t="s">
        <v>462</v>
      </c>
    </row>
    <row r="278" spans="1:6">
      <c r="A278" t="s">
        <v>919</v>
      </c>
      <c r="B278" s="130" t="s">
        <v>920</v>
      </c>
      <c r="C278" s="131">
        <v>3.2</v>
      </c>
      <c r="D278" s="131">
        <v>4</v>
      </c>
      <c r="E278" s="132" t="s">
        <v>462</v>
      </c>
      <c r="F278" s="132" t="s">
        <v>462</v>
      </c>
    </row>
    <row r="280" spans="1:6">
      <c r="A280" s="136" t="s">
        <v>921</v>
      </c>
    </row>
    <row r="281" spans="1:6" ht="51.75" customHeight="1">
      <c r="A281" s="137">
        <v>1</v>
      </c>
      <c r="B281" s="138" t="s">
        <v>922</v>
      </c>
    </row>
    <row r="282" spans="1:6" ht="69" customHeight="1">
      <c r="A282" s="137">
        <v>2</v>
      </c>
      <c r="B282" s="139" t="s">
        <v>923</v>
      </c>
    </row>
    <row r="283" spans="1:6" ht="52.5" customHeight="1">
      <c r="A283" s="137">
        <v>3</v>
      </c>
      <c r="B283" s="138" t="s">
        <v>924</v>
      </c>
    </row>
    <row r="284" spans="1:6" ht="60">
      <c r="A284" s="137">
        <v>4</v>
      </c>
      <c r="B284" s="138" t="s">
        <v>925</v>
      </c>
    </row>
    <row r="285" spans="1:6">
      <c r="B285"/>
    </row>
  </sheetData>
  <mergeCells count="29">
    <mergeCell ref="A255:B255"/>
    <mergeCell ref="A258:B258"/>
    <mergeCell ref="A263:B263"/>
    <mergeCell ref="A268:B268"/>
    <mergeCell ref="A150:B150"/>
    <mergeCell ref="A163:B163"/>
    <mergeCell ref="A180:B180"/>
    <mergeCell ref="A182:B182"/>
    <mergeCell ref="A197:B197"/>
    <mergeCell ref="A212:B212"/>
    <mergeCell ref="A141:B141"/>
    <mergeCell ref="A36:B36"/>
    <mergeCell ref="A45:B45"/>
    <mergeCell ref="A50:B50"/>
    <mergeCell ref="A58:B58"/>
    <mergeCell ref="A82:B82"/>
    <mergeCell ref="A89:B89"/>
    <mergeCell ref="A98:B98"/>
    <mergeCell ref="A102:B102"/>
    <mergeCell ref="A120:B120"/>
    <mergeCell ref="A135:B135"/>
    <mergeCell ref="A138:B138"/>
    <mergeCell ref="A29:B29"/>
    <mergeCell ref="A1:L1"/>
    <mergeCell ref="A3:B3"/>
    <mergeCell ref="A9:B9"/>
    <mergeCell ref="A17:B17"/>
    <mergeCell ref="A21:B21"/>
    <mergeCell ref="A2:B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4abde849-b242-4fc6-b654-783022474445">EW2R75RUSK4D-110-2438</_dlc_DocId>
    <_dlc_DocIdUrl xmlns="4abde849-b242-4fc6-b654-783022474445">
      <Url>http://efjportal/marketing/_layouts/DocIdRedir.aspx?ID=EW2R75RUSK4D-110-2438</Url>
      <Description>EW2R75RUSK4D-110-2438</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CA98C741E6463948855755C41EBCF167" ma:contentTypeVersion="2" ma:contentTypeDescription="Create a new document." ma:contentTypeScope="" ma:versionID="25ae1498c140adf6384827e869e7b4a9">
  <xsd:schema xmlns:xsd="http://www.w3.org/2001/XMLSchema" xmlns:xs="http://www.w3.org/2001/XMLSchema" xmlns:p="http://schemas.microsoft.com/office/2006/metadata/properties" xmlns:ns2="4abde849-b242-4fc6-b654-783022474445" targetNamespace="http://schemas.microsoft.com/office/2006/metadata/properties" ma:root="true" ma:fieldsID="917cac24b9baac1f7a095dadf9aa5680" ns2:_="">
    <xsd:import namespace="4abde849-b242-4fc6-b654-783022474445"/>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bde849-b242-4fc6-b654-7830224744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090C84-6EB8-4E58-A953-8B54560D8429}">
  <ds:schemaRefs>
    <ds:schemaRef ds:uri="http://purl.org/dc/dcmitype/"/>
    <ds:schemaRef ds:uri="http://schemas.openxmlformats.org/package/2006/metadata/core-properties"/>
    <ds:schemaRef ds:uri="http://schemas.microsoft.com/office/2006/metadata/properties"/>
    <ds:schemaRef ds:uri="http://purl.org/dc/terms/"/>
    <ds:schemaRef ds:uri="http://schemas.microsoft.com/office/2006/documentManagement/types"/>
    <ds:schemaRef ds:uri="http://purl.org/dc/elements/1.1/"/>
    <ds:schemaRef ds:uri="4abde849-b242-4fc6-b654-783022474445"/>
    <ds:schemaRef ds:uri="http://www.w3.org/XML/1998/namespace"/>
    <ds:schemaRef ds:uri="http://schemas.microsoft.com/office/infopath/2007/PartnerControls"/>
  </ds:schemaRefs>
</ds:datastoreItem>
</file>

<file path=customXml/itemProps2.xml><?xml version="1.0" encoding="utf-8"?>
<ds:datastoreItem xmlns:ds="http://schemas.openxmlformats.org/officeDocument/2006/customXml" ds:itemID="{880DED0F-D23E-46E9-871E-1C1DF71DEAC0}">
  <ds:schemaRefs>
    <ds:schemaRef ds:uri="http://schemas.microsoft.com/sharepoint/events"/>
  </ds:schemaRefs>
</ds:datastoreItem>
</file>

<file path=customXml/itemProps3.xml><?xml version="1.0" encoding="utf-8"?>
<ds:datastoreItem xmlns:ds="http://schemas.openxmlformats.org/officeDocument/2006/customXml" ds:itemID="{B1F23511-19A0-4CB9-9508-A2DDC004D821}">
  <ds:schemaRefs>
    <ds:schemaRef ds:uri="http://schemas.microsoft.com/sharepoint/v3/contenttype/forms"/>
  </ds:schemaRefs>
</ds:datastoreItem>
</file>

<file path=customXml/itemProps4.xml><?xml version="1.0" encoding="utf-8"?>
<ds:datastoreItem xmlns:ds="http://schemas.openxmlformats.org/officeDocument/2006/customXml" ds:itemID="{F4579F63-0B0C-436F-9414-7460BC8549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bde849-b242-4fc6-b654-7830224744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6</vt:i4>
      </vt:variant>
    </vt:vector>
  </HeadingPairs>
  <TitlesOfParts>
    <vt:vector size="63" baseType="lpstr">
      <vt:lpstr>Cover Page</vt:lpstr>
      <vt:lpstr>Table of Contents</vt:lpstr>
      <vt:lpstr>VP6000</vt:lpstr>
      <vt:lpstr>VP5000</vt:lpstr>
      <vt:lpstr>VP900</vt:lpstr>
      <vt:lpstr>VM7000</vt:lpstr>
      <vt:lpstr>VM6000</vt:lpstr>
      <vt:lpstr>VM5000</vt:lpstr>
      <vt:lpstr>Viking Accessories</vt:lpstr>
      <vt:lpstr>EVRS</vt:lpstr>
      <vt:lpstr>ATLAS 1200</vt:lpstr>
      <vt:lpstr>ATLAS 4500</vt:lpstr>
      <vt:lpstr>ATLAS</vt:lpstr>
      <vt:lpstr>NX - 5200 - 5300</vt:lpstr>
      <vt:lpstr>NX - 5400</vt:lpstr>
      <vt:lpstr>NX - 5200S - 5300S</vt:lpstr>
      <vt:lpstr>NX - 3200 - 3300</vt:lpstr>
      <vt:lpstr>NX - 3400</vt:lpstr>
      <vt:lpstr>NX - 3220 - 3320</vt:lpstr>
      <vt:lpstr>NX - 3420</vt:lpstr>
      <vt:lpstr>NX - 5700 - 5800 - 5900</vt:lpstr>
      <vt:lpstr>NX - 5700H - 5800H</vt:lpstr>
      <vt:lpstr>NX - 5600H</vt:lpstr>
      <vt:lpstr>NX - 5000 Mobile Accessories</vt:lpstr>
      <vt:lpstr>NX - 5700S - 5800S</vt:lpstr>
      <vt:lpstr>NX - 3720HG - 3820 HG</vt:lpstr>
      <vt:lpstr>NX - 3920G - 3921G</vt:lpstr>
      <vt:lpstr>KPT-300LMC</vt:lpstr>
      <vt:lpstr>KPG-180AP</vt:lpstr>
      <vt:lpstr>Low Power</vt:lpstr>
      <vt:lpstr>NXR-5700</vt:lpstr>
      <vt:lpstr>NXR-5800</vt:lpstr>
      <vt:lpstr>NXR-5900</vt:lpstr>
      <vt:lpstr>NXR-5901</vt:lpstr>
      <vt:lpstr>NXR-710</vt:lpstr>
      <vt:lpstr>NXR-810</vt:lpstr>
      <vt:lpstr>NXR-900</vt:lpstr>
      <vt:lpstr>NXR-901</vt:lpstr>
      <vt:lpstr>TKR-D710</vt:lpstr>
      <vt:lpstr>TKR-D710 LP PKG</vt:lpstr>
      <vt:lpstr>TKR-D810</vt:lpstr>
      <vt:lpstr>TKR-D810 LP PKG</vt:lpstr>
      <vt:lpstr>TKB-6900</vt:lpstr>
      <vt:lpstr>KAS-20</vt:lpstr>
      <vt:lpstr>KAS-10</vt:lpstr>
      <vt:lpstr>KPG-150AP</vt:lpstr>
      <vt:lpstr>KPG-180AP OTAP</vt:lpstr>
      <vt:lpstr>KTI-4</vt:lpstr>
      <vt:lpstr>NEXEDGE Simulcast</vt:lpstr>
      <vt:lpstr>NEXEDGE Gen2</vt:lpstr>
      <vt:lpstr>NEXEDGE Gen1 Bridge</vt:lpstr>
      <vt:lpstr>NEXEDGE MAX</vt:lpstr>
      <vt:lpstr>Addtl LicensingTraining NEXEDGE</vt:lpstr>
      <vt:lpstr>KA160 KA450 KA500</vt:lpstr>
      <vt:lpstr>Addtl Services</vt:lpstr>
      <vt:lpstr>Addtl Warranty Options</vt:lpstr>
      <vt:lpstr>Discounting</vt:lpstr>
      <vt:lpstr>EVRS!Print_Area</vt:lpstr>
      <vt:lpstr>'VM5000'!Print_Area</vt:lpstr>
      <vt:lpstr>'VM6000'!Print_Area</vt:lpstr>
      <vt:lpstr>'VM7000'!Print_Area</vt:lpstr>
      <vt:lpstr>'VP5000'!Print_Area</vt:lpstr>
      <vt:lpstr>'VP6000'!Print_Area</vt:lpstr>
    </vt:vector>
  </TitlesOfParts>
  <Company>EFJI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Karen Politte-Corn</dc:creator>
  <cp:lastModifiedBy>Kassner, Dawn</cp:lastModifiedBy>
  <cp:lastPrinted>2021-12-16T00:31:30Z</cp:lastPrinted>
  <dcterms:created xsi:type="dcterms:W3CDTF">2015-08-27T22:53:18Z</dcterms:created>
  <dcterms:modified xsi:type="dcterms:W3CDTF">2022-01-11T19:31:29Z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0x010100CA98C741E6463948855755C41EBCF167</vt:lpwstr>
  </property>
  <property fmtid="{D5CDD505-2E9C-101B-9397-08002B2CF9AE}" pid="3" name="_dlc_DocIdItemGuid">
    <vt:lpwstr>6dfbbc05-4ec2-4082-b552-4ea50e3db845</vt:lpwstr>
  </property>
</Properties>
</file>